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loridalegislature-my.sharepoint.com/personal/ocain_steve_leg_state_fl_us/Documents/Documents/EDR/Water Resources-Conservation Lands/Revenue Accounts/"/>
    </mc:Choice>
  </mc:AlternateContent>
  <xr:revisionPtr revIDLastSave="115" documentId="11_2B813AB0292F7E2F01851D02687FD9AE38A5ED12" xr6:coauthVersionLast="47" xr6:coauthVersionMax="47" xr10:uidLastSave="{4C2D807F-2D93-4537-85F4-87D4BCAF700E}"/>
  <bookViews>
    <workbookView xWindow="-120" yWindow="-120" windowWidth="29040" windowHeight="15720" tabRatio="786" xr2:uid="{00000000-000D-0000-FFFF-FFFF00000000}"/>
  </bookViews>
  <sheets>
    <sheet name="County Revenues" sheetId="33" r:id="rId1"/>
    <sheet name="Municipal Revenues" sheetId="34" r:id="rId2"/>
    <sheet name="SD Revenues" sheetId="35" r:id="rId3"/>
  </sheets>
  <definedNames>
    <definedName name="_xlnm.Print_Area" localSheetId="0">'County Revenues'!$A$1:$V$74</definedName>
    <definedName name="_xlnm.Print_Area" localSheetId="1">'Municipal Revenues'!$A$1:$W$421</definedName>
    <definedName name="_xlnm.Print_Area" localSheetId="2">'SD Revenues'!$A$1:$X$21</definedName>
    <definedName name="_xlnm.Print_Titles" localSheetId="0">'County Revenues'!$1:$3</definedName>
    <definedName name="_xlnm.Print_Titles" localSheetId="1">'Municipal Revenues'!$1:$3</definedName>
    <definedName name="_xlnm.Print_Titles" localSheetId="2">'SD Revenues'!$1:$3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18" i="34" l="1"/>
  <c r="T418" i="34"/>
  <c r="U418" i="34"/>
  <c r="R71" i="33" l="1"/>
  <c r="S71" i="33"/>
  <c r="T71" i="33"/>
  <c r="T18" i="35" l="1"/>
  <c r="U18" i="35"/>
  <c r="V18" i="35"/>
  <c r="U19" i="35" l="1"/>
  <c r="U17" i="35"/>
  <c r="T419" i="34"/>
  <c r="T417" i="34"/>
  <c r="S72" i="33"/>
  <c r="S70" i="33"/>
  <c r="W15" i="35"/>
  <c r="T19" i="35" l="1"/>
  <c r="T17" i="35"/>
  <c r="S419" i="34"/>
  <c r="S417" i="34"/>
  <c r="R72" i="33"/>
  <c r="R70" i="33"/>
  <c r="S19" i="35" l="1"/>
  <c r="S17" i="35"/>
  <c r="R419" i="34"/>
  <c r="R417" i="34"/>
  <c r="Q72" i="33" l="1"/>
  <c r="Q70" i="33"/>
  <c r="R19" i="35" l="1"/>
  <c r="R17" i="35"/>
  <c r="W6" i="35"/>
  <c r="W7" i="35"/>
  <c r="W8" i="35"/>
  <c r="W9" i="35"/>
  <c r="W10" i="35"/>
  <c r="W11" i="35"/>
  <c r="W12" i="35"/>
  <c r="W13" i="35"/>
  <c r="W14" i="35"/>
  <c r="W16" i="35"/>
  <c r="V6" i="34"/>
  <c r="V7" i="34"/>
  <c r="V8" i="34"/>
  <c r="V9" i="34"/>
  <c r="V10" i="34"/>
  <c r="V11" i="34"/>
  <c r="V12" i="34"/>
  <c r="V13" i="34"/>
  <c r="V14" i="34"/>
  <c r="V15" i="34"/>
  <c r="V16" i="34"/>
  <c r="V17" i="34"/>
  <c r="V18" i="34"/>
  <c r="V19" i="34"/>
  <c r="V20" i="34"/>
  <c r="V21" i="34"/>
  <c r="V22" i="34"/>
  <c r="V23" i="34"/>
  <c r="V24" i="34"/>
  <c r="V25" i="34"/>
  <c r="V26" i="34"/>
  <c r="V27" i="34"/>
  <c r="V28" i="34"/>
  <c r="V29" i="34"/>
  <c r="V30" i="34"/>
  <c r="V31" i="34"/>
  <c r="V32" i="34"/>
  <c r="V33" i="34"/>
  <c r="V34" i="34"/>
  <c r="V35" i="34"/>
  <c r="V36" i="34"/>
  <c r="V37" i="34"/>
  <c r="V38" i="34"/>
  <c r="V39" i="34"/>
  <c r="V40" i="34"/>
  <c r="V41" i="34"/>
  <c r="V42" i="34"/>
  <c r="V43" i="34"/>
  <c r="V44" i="34"/>
  <c r="V45" i="34"/>
  <c r="V46" i="34"/>
  <c r="V47" i="34"/>
  <c r="V48" i="34"/>
  <c r="V49" i="34"/>
  <c r="V50" i="34"/>
  <c r="V51" i="34"/>
  <c r="V52" i="34"/>
  <c r="V53" i="34"/>
  <c r="V54" i="34"/>
  <c r="V55" i="34"/>
  <c r="V56" i="34"/>
  <c r="V57" i="34"/>
  <c r="V58" i="34"/>
  <c r="V59" i="34"/>
  <c r="V60" i="34"/>
  <c r="V61" i="34"/>
  <c r="V62" i="34"/>
  <c r="V63" i="34"/>
  <c r="V64" i="34"/>
  <c r="V65" i="34"/>
  <c r="V66" i="34"/>
  <c r="V67" i="34"/>
  <c r="V68" i="34"/>
  <c r="V69" i="34"/>
  <c r="V70" i="34"/>
  <c r="V71" i="34"/>
  <c r="V72" i="34"/>
  <c r="V73" i="34"/>
  <c r="V74" i="34"/>
  <c r="V75" i="34"/>
  <c r="V76" i="34"/>
  <c r="V77" i="34"/>
  <c r="V78" i="34"/>
  <c r="V79" i="34"/>
  <c r="V80" i="34"/>
  <c r="V81" i="34"/>
  <c r="V82" i="34"/>
  <c r="V83" i="34"/>
  <c r="V84" i="34"/>
  <c r="V85" i="34"/>
  <c r="V86" i="34"/>
  <c r="V87" i="34"/>
  <c r="V88" i="34"/>
  <c r="V89" i="34"/>
  <c r="V90" i="34"/>
  <c r="V91" i="34"/>
  <c r="V92" i="34"/>
  <c r="V93" i="34"/>
  <c r="V94" i="34"/>
  <c r="V95" i="34"/>
  <c r="V96" i="34"/>
  <c r="V97" i="34"/>
  <c r="V98" i="34"/>
  <c r="V99" i="34"/>
  <c r="V100" i="34"/>
  <c r="V101" i="34"/>
  <c r="V102" i="34"/>
  <c r="V103" i="34"/>
  <c r="V104" i="34"/>
  <c r="V105" i="34"/>
  <c r="V106" i="34"/>
  <c r="V107" i="34"/>
  <c r="V108" i="34"/>
  <c r="V109" i="34"/>
  <c r="V110" i="34"/>
  <c r="V111" i="34"/>
  <c r="V112" i="34"/>
  <c r="V113" i="34"/>
  <c r="V114" i="34"/>
  <c r="V115" i="34"/>
  <c r="V116" i="34"/>
  <c r="V117" i="34"/>
  <c r="V118" i="34"/>
  <c r="V119" i="34"/>
  <c r="V120" i="34"/>
  <c r="V121" i="34"/>
  <c r="V122" i="34"/>
  <c r="V123" i="34"/>
  <c r="V124" i="34"/>
  <c r="V125" i="34"/>
  <c r="V126" i="34"/>
  <c r="V127" i="34"/>
  <c r="V128" i="34"/>
  <c r="V129" i="34"/>
  <c r="V130" i="34"/>
  <c r="V131" i="34"/>
  <c r="V132" i="34"/>
  <c r="V133" i="34"/>
  <c r="V134" i="34"/>
  <c r="V135" i="34"/>
  <c r="V136" i="34"/>
  <c r="V137" i="34"/>
  <c r="V138" i="34"/>
  <c r="V139" i="34"/>
  <c r="V140" i="34"/>
  <c r="V141" i="34"/>
  <c r="V142" i="34"/>
  <c r="V143" i="34"/>
  <c r="V144" i="34"/>
  <c r="V145" i="34"/>
  <c r="V146" i="34"/>
  <c r="V147" i="34"/>
  <c r="V148" i="34"/>
  <c r="V149" i="34"/>
  <c r="V150" i="34"/>
  <c r="V151" i="34"/>
  <c r="V152" i="34"/>
  <c r="V153" i="34"/>
  <c r="V154" i="34"/>
  <c r="V155" i="34"/>
  <c r="V156" i="34"/>
  <c r="V157" i="34"/>
  <c r="V158" i="34"/>
  <c r="V159" i="34"/>
  <c r="V160" i="34"/>
  <c r="V161" i="34"/>
  <c r="V162" i="34"/>
  <c r="V163" i="34"/>
  <c r="V164" i="34"/>
  <c r="V165" i="34"/>
  <c r="V166" i="34"/>
  <c r="V167" i="34"/>
  <c r="V168" i="34"/>
  <c r="V169" i="34"/>
  <c r="V170" i="34"/>
  <c r="V171" i="34"/>
  <c r="V172" i="34"/>
  <c r="V173" i="34"/>
  <c r="V174" i="34"/>
  <c r="V175" i="34"/>
  <c r="V176" i="34"/>
  <c r="V177" i="34"/>
  <c r="V178" i="34"/>
  <c r="V179" i="34"/>
  <c r="V180" i="34"/>
  <c r="V181" i="34"/>
  <c r="V182" i="34"/>
  <c r="V183" i="34"/>
  <c r="V184" i="34"/>
  <c r="V185" i="34"/>
  <c r="V186" i="34"/>
  <c r="V187" i="34"/>
  <c r="V188" i="34"/>
  <c r="V189" i="34"/>
  <c r="V190" i="34"/>
  <c r="V191" i="34"/>
  <c r="V192" i="34"/>
  <c r="V193" i="34"/>
  <c r="V194" i="34"/>
  <c r="V195" i="34"/>
  <c r="V196" i="34"/>
  <c r="V197" i="34"/>
  <c r="V198" i="34"/>
  <c r="V199" i="34"/>
  <c r="V200" i="34"/>
  <c r="V201" i="34"/>
  <c r="V202" i="34"/>
  <c r="V203" i="34"/>
  <c r="V204" i="34"/>
  <c r="V205" i="34"/>
  <c r="V206" i="34"/>
  <c r="V207" i="34"/>
  <c r="V208" i="34"/>
  <c r="V209" i="34"/>
  <c r="V210" i="34"/>
  <c r="V211" i="34"/>
  <c r="V212" i="34"/>
  <c r="V213" i="34"/>
  <c r="V214" i="34"/>
  <c r="V215" i="34"/>
  <c r="V216" i="34"/>
  <c r="V217" i="34"/>
  <c r="V218" i="34"/>
  <c r="V219" i="34"/>
  <c r="V220" i="34"/>
  <c r="V221" i="34"/>
  <c r="V222" i="34"/>
  <c r="V223" i="34"/>
  <c r="V224" i="34"/>
  <c r="V225" i="34"/>
  <c r="V226" i="34"/>
  <c r="V227" i="34"/>
  <c r="V228" i="34"/>
  <c r="V229" i="34"/>
  <c r="V230" i="34"/>
  <c r="V231" i="34"/>
  <c r="V232" i="34"/>
  <c r="V233" i="34"/>
  <c r="V234" i="34"/>
  <c r="V235" i="34"/>
  <c r="V236" i="34"/>
  <c r="V237" i="34"/>
  <c r="V238" i="34"/>
  <c r="V239" i="34"/>
  <c r="V240" i="34"/>
  <c r="V241" i="34"/>
  <c r="V242" i="34"/>
  <c r="V243" i="34"/>
  <c r="V244" i="34"/>
  <c r="V245" i="34"/>
  <c r="V246" i="34"/>
  <c r="V247" i="34"/>
  <c r="V248" i="34"/>
  <c r="V249" i="34"/>
  <c r="V250" i="34"/>
  <c r="V251" i="34"/>
  <c r="V252" i="34"/>
  <c r="V253" i="34"/>
  <c r="V254" i="34"/>
  <c r="V255" i="34"/>
  <c r="V256" i="34"/>
  <c r="V257" i="34"/>
  <c r="V258" i="34"/>
  <c r="V259" i="34"/>
  <c r="V260" i="34"/>
  <c r="V261" i="34"/>
  <c r="V262" i="34"/>
  <c r="V263" i="34"/>
  <c r="V264" i="34"/>
  <c r="V265" i="34"/>
  <c r="V266" i="34"/>
  <c r="V267" i="34"/>
  <c r="V268" i="34"/>
  <c r="V269" i="34"/>
  <c r="V270" i="34"/>
  <c r="V271" i="34"/>
  <c r="V272" i="34"/>
  <c r="V273" i="34"/>
  <c r="V274" i="34"/>
  <c r="V275" i="34"/>
  <c r="V276" i="34"/>
  <c r="V277" i="34"/>
  <c r="V278" i="34"/>
  <c r="V279" i="34"/>
  <c r="V280" i="34"/>
  <c r="V281" i="34"/>
  <c r="V282" i="34"/>
  <c r="V283" i="34"/>
  <c r="V284" i="34"/>
  <c r="V285" i="34"/>
  <c r="V286" i="34"/>
  <c r="V287" i="34"/>
  <c r="V288" i="34"/>
  <c r="V289" i="34"/>
  <c r="V290" i="34"/>
  <c r="V291" i="34"/>
  <c r="V292" i="34"/>
  <c r="V293" i="34"/>
  <c r="V294" i="34"/>
  <c r="V295" i="34"/>
  <c r="V296" i="34"/>
  <c r="V297" i="34"/>
  <c r="V298" i="34"/>
  <c r="V299" i="34"/>
  <c r="V300" i="34"/>
  <c r="V301" i="34"/>
  <c r="V302" i="34"/>
  <c r="V303" i="34"/>
  <c r="V304" i="34"/>
  <c r="V305" i="34"/>
  <c r="V306" i="34"/>
  <c r="V307" i="34"/>
  <c r="V308" i="34"/>
  <c r="V309" i="34"/>
  <c r="V310" i="34"/>
  <c r="V311" i="34"/>
  <c r="V312" i="34"/>
  <c r="V313" i="34"/>
  <c r="V314" i="34"/>
  <c r="V315" i="34"/>
  <c r="V316" i="34"/>
  <c r="V317" i="34"/>
  <c r="V318" i="34"/>
  <c r="V319" i="34"/>
  <c r="V320" i="34"/>
  <c r="V321" i="34"/>
  <c r="V322" i="34"/>
  <c r="V323" i="34"/>
  <c r="V324" i="34"/>
  <c r="V325" i="34"/>
  <c r="V326" i="34"/>
  <c r="V327" i="34"/>
  <c r="V328" i="34"/>
  <c r="V329" i="34"/>
  <c r="V330" i="34"/>
  <c r="V331" i="34"/>
  <c r="V332" i="34"/>
  <c r="V333" i="34"/>
  <c r="V334" i="34"/>
  <c r="V335" i="34"/>
  <c r="V336" i="34"/>
  <c r="V337" i="34"/>
  <c r="V338" i="34"/>
  <c r="V339" i="34"/>
  <c r="V340" i="34"/>
  <c r="V341" i="34"/>
  <c r="V342" i="34"/>
  <c r="V343" i="34"/>
  <c r="V344" i="34"/>
  <c r="V345" i="34"/>
  <c r="V346" i="34"/>
  <c r="V347" i="34"/>
  <c r="V348" i="34"/>
  <c r="V349" i="34"/>
  <c r="V350" i="34"/>
  <c r="V351" i="34"/>
  <c r="V352" i="34"/>
  <c r="V353" i="34"/>
  <c r="V354" i="34"/>
  <c r="V355" i="34"/>
  <c r="V356" i="34"/>
  <c r="V357" i="34"/>
  <c r="V358" i="34"/>
  <c r="V359" i="34"/>
  <c r="V360" i="34"/>
  <c r="V361" i="34"/>
  <c r="V362" i="34"/>
  <c r="V363" i="34"/>
  <c r="V364" i="34"/>
  <c r="V365" i="34"/>
  <c r="V366" i="34"/>
  <c r="V367" i="34"/>
  <c r="V368" i="34"/>
  <c r="V369" i="34"/>
  <c r="V370" i="34"/>
  <c r="V371" i="34"/>
  <c r="V372" i="34"/>
  <c r="V373" i="34"/>
  <c r="V374" i="34"/>
  <c r="V375" i="34"/>
  <c r="V376" i="34"/>
  <c r="V377" i="34"/>
  <c r="V378" i="34"/>
  <c r="V379" i="34"/>
  <c r="V380" i="34"/>
  <c r="V381" i="34"/>
  <c r="V382" i="34"/>
  <c r="V383" i="34"/>
  <c r="V384" i="34"/>
  <c r="V385" i="34"/>
  <c r="V386" i="34"/>
  <c r="V387" i="34"/>
  <c r="V388" i="34"/>
  <c r="V389" i="34"/>
  <c r="V390" i="34"/>
  <c r="V391" i="34"/>
  <c r="V392" i="34"/>
  <c r="V393" i="34"/>
  <c r="V394" i="34"/>
  <c r="V395" i="34"/>
  <c r="V396" i="34"/>
  <c r="V397" i="34"/>
  <c r="V398" i="34"/>
  <c r="V399" i="34"/>
  <c r="V400" i="34"/>
  <c r="V401" i="34"/>
  <c r="V402" i="34"/>
  <c r="V403" i="34"/>
  <c r="V404" i="34"/>
  <c r="V405" i="34"/>
  <c r="V406" i="34"/>
  <c r="V407" i="34"/>
  <c r="V408" i="34"/>
  <c r="V409" i="34"/>
  <c r="V410" i="34"/>
  <c r="V411" i="34"/>
  <c r="V412" i="34"/>
  <c r="V413" i="34"/>
  <c r="V414" i="34"/>
  <c r="V415" i="34"/>
  <c r="V416" i="34"/>
  <c r="Q419" i="34"/>
  <c r="Q417" i="34"/>
  <c r="R418" i="34" s="1"/>
  <c r="U6" i="33"/>
  <c r="U7" i="33"/>
  <c r="U8" i="33"/>
  <c r="U9" i="33"/>
  <c r="U10" i="33"/>
  <c r="U11" i="33"/>
  <c r="U12" i="33"/>
  <c r="U13" i="33"/>
  <c r="U14" i="33"/>
  <c r="U15" i="33"/>
  <c r="U16" i="33"/>
  <c r="U17" i="33"/>
  <c r="U18" i="33"/>
  <c r="U19" i="33"/>
  <c r="U20" i="33"/>
  <c r="U21" i="33"/>
  <c r="U22" i="33"/>
  <c r="U23" i="33"/>
  <c r="U24" i="33"/>
  <c r="U25" i="33"/>
  <c r="U26" i="33"/>
  <c r="U27" i="33"/>
  <c r="U28" i="33"/>
  <c r="U29" i="33"/>
  <c r="U30" i="33"/>
  <c r="U31" i="33"/>
  <c r="U32" i="33"/>
  <c r="U33" i="33"/>
  <c r="U34" i="33"/>
  <c r="U35" i="33"/>
  <c r="U36" i="33"/>
  <c r="U37" i="33"/>
  <c r="U38" i="33"/>
  <c r="U39" i="33"/>
  <c r="U40" i="33"/>
  <c r="U41" i="33"/>
  <c r="U42" i="33"/>
  <c r="U43" i="33"/>
  <c r="U44" i="33"/>
  <c r="U45" i="33"/>
  <c r="U46" i="33"/>
  <c r="U47" i="33"/>
  <c r="U48" i="33"/>
  <c r="U49" i="33"/>
  <c r="U50" i="33"/>
  <c r="U51" i="33"/>
  <c r="U52" i="33"/>
  <c r="U53" i="33"/>
  <c r="U54" i="33"/>
  <c r="U55" i="33"/>
  <c r="U56" i="33"/>
  <c r="U57" i="33"/>
  <c r="U58" i="33"/>
  <c r="U59" i="33"/>
  <c r="U60" i="33"/>
  <c r="U61" i="33"/>
  <c r="U62" i="33"/>
  <c r="U63" i="33"/>
  <c r="U64" i="33"/>
  <c r="U65" i="33"/>
  <c r="U66" i="33"/>
  <c r="U67" i="33"/>
  <c r="U68" i="33"/>
  <c r="U69" i="33"/>
  <c r="P72" i="33"/>
  <c r="P70" i="33"/>
  <c r="Q19" i="35"/>
  <c r="Q17" i="35"/>
  <c r="P419" i="34"/>
  <c r="P417" i="34"/>
  <c r="P418" i="34" s="1"/>
  <c r="O72" i="33"/>
  <c r="O70" i="33"/>
  <c r="W5" i="35"/>
  <c r="V4" i="34"/>
  <c r="W4" i="35"/>
  <c r="V19" i="35"/>
  <c r="V17" i="35"/>
  <c r="V5" i="34"/>
  <c r="U419" i="34"/>
  <c r="U417" i="34"/>
  <c r="U5" i="33"/>
  <c r="U4" i="33"/>
  <c r="T72" i="33"/>
  <c r="T70" i="33"/>
  <c r="P19" i="35"/>
  <c r="P17" i="35"/>
  <c r="O419" i="34"/>
  <c r="O417" i="34"/>
  <c r="N72" i="33"/>
  <c r="N70" i="33"/>
  <c r="N19" i="35"/>
  <c r="M19" i="35"/>
  <c r="N17" i="35"/>
  <c r="M17" i="35"/>
  <c r="M419" i="34"/>
  <c r="M417" i="34"/>
  <c r="L72" i="33"/>
  <c r="L70" i="33"/>
  <c r="L419" i="34"/>
  <c r="L417" i="34"/>
  <c r="K72" i="33"/>
  <c r="K70" i="33"/>
  <c r="L71" i="33" s="1"/>
  <c r="D419" i="34"/>
  <c r="E419" i="34"/>
  <c r="F419" i="34"/>
  <c r="G419" i="34"/>
  <c r="H419" i="34"/>
  <c r="I419" i="34"/>
  <c r="J419" i="34"/>
  <c r="K419" i="34"/>
  <c r="N419" i="34"/>
  <c r="C419" i="34"/>
  <c r="E19" i="35"/>
  <c r="F19" i="35"/>
  <c r="G19" i="35"/>
  <c r="H19" i="35"/>
  <c r="I19" i="35"/>
  <c r="J19" i="35"/>
  <c r="K19" i="35"/>
  <c r="L19" i="35"/>
  <c r="O19" i="35"/>
  <c r="D19" i="35"/>
  <c r="C72" i="33"/>
  <c r="D72" i="33"/>
  <c r="E72" i="33"/>
  <c r="F72" i="33"/>
  <c r="G72" i="33"/>
  <c r="H72" i="33"/>
  <c r="I72" i="33"/>
  <c r="J72" i="33"/>
  <c r="M72" i="33"/>
  <c r="B72" i="33"/>
  <c r="D17" i="35"/>
  <c r="E17" i="35"/>
  <c r="F17" i="35"/>
  <c r="G17" i="35"/>
  <c r="H17" i="35"/>
  <c r="I17" i="35"/>
  <c r="J17" i="35"/>
  <c r="K17" i="35"/>
  <c r="L17" i="35"/>
  <c r="O17" i="35"/>
  <c r="C417" i="34"/>
  <c r="D417" i="34"/>
  <c r="E417" i="34"/>
  <c r="F417" i="34"/>
  <c r="G417" i="34"/>
  <c r="H417" i="34"/>
  <c r="H418" i="34" s="1"/>
  <c r="I417" i="34"/>
  <c r="J417" i="34"/>
  <c r="K417" i="34"/>
  <c r="N417" i="34"/>
  <c r="B70" i="33"/>
  <c r="C70" i="33"/>
  <c r="D70" i="33"/>
  <c r="E70" i="33"/>
  <c r="F70" i="33"/>
  <c r="G70" i="33"/>
  <c r="H70" i="33"/>
  <c r="I70" i="33"/>
  <c r="I71" i="33" s="1"/>
  <c r="J70" i="33"/>
  <c r="J71" i="33" s="1"/>
  <c r="M70" i="33"/>
  <c r="P71" i="33" l="1"/>
  <c r="Q71" i="33"/>
  <c r="K418" i="34"/>
  <c r="O71" i="33"/>
  <c r="J418" i="34"/>
  <c r="N71" i="33"/>
  <c r="L418" i="34"/>
  <c r="E71" i="33"/>
  <c r="E18" i="35"/>
  <c r="M418" i="34"/>
  <c r="F418" i="34"/>
  <c r="G418" i="34"/>
  <c r="Q418" i="34"/>
  <c r="S18" i="35"/>
  <c r="R18" i="35"/>
  <c r="Q18" i="35"/>
  <c r="P18" i="35"/>
  <c r="M18" i="35"/>
  <c r="L18" i="35"/>
  <c r="K18" i="35"/>
  <c r="J18" i="35"/>
  <c r="I18" i="35"/>
  <c r="H18" i="35"/>
  <c r="N418" i="34"/>
  <c r="W17" i="35"/>
  <c r="O418" i="34"/>
  <c r="I418" i="34"/>
  <c r="D71" i="33"/>
  <c r="C71" i="33"/>
  <c r="K71" i="33"/>
  <c r="G71" i="33"/>
  <c r="D418" i="34"/>
  <c r="E418" i="34"/>
  <c r="V417" i="34"/>
  <c r="W339" i="34" s="1"/>
  <c r="U70" i="33"/>
  <c r="V68" i="33" s="1"/>
  <c r="H71" i="33"/>
  <c r="N18" i="35"/>
  <c r="F71" i="33"/>
  <c r="G18" i="35"/>
  <c r="M71" i="33"/>
  <c r="F18" i="35"/>
  <c r="O18" i="35"/>
  <c r="X11" i="35" l="1"/>
  <c r="X15" i="35"/>
  <c r="X14" i="35"/>
  <c r="X12" i="35"/>
  <c r="X9" i="35"/>
  <c r="X6" i="35"/>
  <c r="X13" i="35"/>
  <c r="X16" i="35"/>
  <c r="X7" i="35"/>
  <c r="X4" i="35"/>
  <c r="X10" i="35"/>
  <c r="X5" i="35"/>
  <c r="X8" i="35"/>
  <c r="X17" i="35"/>
  <c r="W111" i="34"/>
  <c r="W123" i="34"/>
  <c r="W219" i="34"/>
  <c r="W218" i="34"/>
  <c r="W363" i="34"/>
  <c r="W399" i="34"/>
  <c r="W375" i="34"/>
  <c r="W374" i="34"/>
  <c r="W14" i="34"/>
  <c r="W110" i="34"/>
  <c r="W75" i="34"/>
  <c r="W291" i="34"/>
  <c r="W351" i="34"/>
  <c r="W267" i="34"/>
  <c r="W62" i="34"/>
  <c r="W303" i="34"/>
  <c r="W290" i="34"/>
  <c r="W327" i="34"/>
  <c r="W326" i="34"/>
  <c r="W63" i="34"/>
  <c r="W50" i="34"/>
  <c r="W194" i="34"/>
  <c r="W146" i="34"/>
  <c r="W87" i="34"/>
  <c r="W230" i="34"/>
  <c r="W99" i="34"/>
  <c r="V44" i="33"/>
  <c r="V32" i="33"/>
  <c r="V26" i="33"/>
  <c r="V64" i="33"/>
  <c r="V6" i="33"/>
  <c r="V43" i="33"/>
  <c r="V15" i="33"/>
  <c r="V70" i="33"/>
  <c r="V10" i="33"/>
  <c r="V28" i="33"/>
  <c r="V41" i="33"/>
  <c r="V13" i="33"/>
  <c r="V18" i="33"/>
  <c r="V34" i="33"/>
  <c r="V50" i="33"/>
  <c r="V65" i="33"/>
  <c r="V27" i="33"/>
  <c r="V14" i="33"/>
  <c r="V63" i="33"/>
  <c r="V38" i="33"/>
  <c r="V62" i="33"/>
  <c r="V11" i="33"/>
  <c r="V51" i="33"/>
  <c r="V40" i="33"/>
  <c r="V30" i="33"/>
  <c r="V56" i="33"/>
  <c r="V31" i="33"/>
  <c r="V5" i="33"/>
  <c r="V35" i="33"/>
  <c r="V12" i="33"/>
  <c r="V53" i="33"/>
  <c r="V24" i="33"/>
  <c r="V60" i="33"/>
  <c r="V36" i="33"/>
  <c r="V17" i="33"/>
  <c r="V37" i="33"/>
  <c r="V61" i="33"/>
  <c r="V59" i="33"/>
  <c r="V25" i="33"/>
  <c r="V67" i="33"/>
  <c r="V48" i="33"/>
  <c r="V46" i="33"/>
  <c r="V66" i="33"/>
  <c r="V49" i="33"/>
  <c r="V52" i="33"/>
  <c r="V55" i="33"/>
  <c r="V42" i="33"/>
  <c r="V54" i="33"/>
  <c r="V16" i="33"/>
  <c r="V22" i="33"/>
  <c r="V47" i="33"/>
  <c r="V23" i="33"/>
  <c r="V7" i="33"/>
  <c r="V19" i="33"/>
  <c r="V58" i="33"/>
  <c r="V8" i="33"/>
  <c r="V39" i="33"/>
  <c r="V29" i="33"/>
  <c r="V4" i="33"/>
  <c r="W362" i="34"/>
  <c r="W242" i="34"/>
  <c r="V69" i="33"/>
  <c r="W350" i="34"/>
  <c r="W171" i="34"/>
  <c r="W147" i="34"/>
  <c r="W254" i="34"/>
  <c r="W206" i="34"/>
  <c r="W302" i="34"/>
  <c r="W338" i="34"/>
  <c r="W243" i="34"/>
  <c r="V9" i="33"/>
  <c r="W279" i="34"/>
  <c r="W398" i="34"/>
  <c r="W15" i="34"/>
  <c r="W183" i="34"/>
  <c r="W231" i="34"/>
  <c r="W135" i="34"/>
  <c r="V21" i="33"/>
  <c r="W159" i="34"/>
  <c r="V45" i="33"/>
  <c r="W315" i="34"/>
  <c r="V57" i="33"/>
  <c r="W411" i="34"/>
  <c r="V33" i="33"/>
  <c r="W39" i="34"/>
  <c r="W195" i="34"/>
  <c r="W204" i="34"/>
  <c r="W208" i="34"/>
  <c r="W227" i="34"/>
  <c r="W284" i="34"/>
  <c r="W168" i="34"/>
  <c r="W224" i="34"/>
  <c r="W109" i="34"/>
  <c r="W377" i="34"/>
  <c r="W245" i="34"/>
  <c r="W416" i="34"/>
  <c r="W10" i="34"/>
  <c r="W247" i="34"/>
  <c r="W25" i="34"/>
  <c r="W223" i="34"/>
  <c r="W391" i="34"/>
  <c r="W340" i="34"/>
  <c r="W179" i="34"/>
  <c r="W300" i="34"/>
  <c r="W16" i="34"/>
  <c r="W380" i="34"/>
  <c r="W129" i="34"/>
  <c r="W373" i="34"/>
  <c r="W94" i="34"/>
  <c r="W268" i="34"/>
  <c r="W248" i="34"/>
  <c r="W295" i="34"/>
  <c r="W361" i="34"/>
  <c r="W388" i="34"/>
  <c r="W81" i="34"/>
  <c r="W56" i="34"/>
  <c r="W210" i="34"/>
  <c r="W78" i="34"/>
  <c r="W26" i="34"/>
  <c r="W40" i="34"/>
  <c r="W54" i="34"/>
  <c r="W379" i="34"/>
  <c r="W175" i="34"/>
  <c r="W125" i="34"/>
  <c r="W73" i="34"/>
  <c r="W163" i="34"/>
  <c r="W138" i="34"/>
  <c r="W385" i="34"/>
  <c r="W312" i="34"/>
  <c r="W264" i="34"/>
  <c r="W317" i="34"/>
  <c r="W414" i="34"/>
  <c r="W257" i="34"/>
  <c r="W35" i="34"/>
  <c r="W306" i="34"/>
  <c r="W359" i="34"/>
  <c r="W325" i="34"/>
  <c r="W357" i="34"/>
  <c r="W328" i="34"/>
  <c r="W272" i="34"/>
  <c r="W139" i="34"/>
  <c r="W57" i="34"/>
  <c r="W107" i="34"/>
  <c r="W18" i="34"/>
  <c r="W45" i="34"/>
  <c r="W180" i="34"/>
  <c r="W58" i="34"/>
  <c r="W9" i="34"/>
  <c r="W201" i="34"/>
  <c r="W282" i="34"/>
  <c r="W42" i="34"/>
  <c r="W85" i="34"/>
  <c r="W415" i="34"/>
  <c r="W202" i="34"/>
  <c r="W353" i="34"/>
  <c r="W298" i="34"/>
  <c r="W128" i="34"/>
  <c r="W316" i="34"/>
  <c r="W47" i="34"/>
  <c r="W286" i="34"/>
  <c r="W229" i="34"/>
  <c r="W335" i="34"/>
  <c r="W200" i="34"/>
  <c r="W165" i="34"/>
  <c r="W142" i="34"/>
  <c r="W98" i="34"/>
  <c r="W68" i="34"/>
  <c r="W164" i="34"/>
  <c r="W392" i="34"/>
  <c r="W409" i="34"/>
  <c r="W341" i="34"/>
  <c r="W156" i="34"/>
  <c r="W410" i="34"/>
  <c r="W190" i="34"/>
  <c r="W395" i="34"/>
  <c r="W217" i="34"/>
  <c r="W191" i="34"/>
  <c r="W311" i="34"/>
  <c r="W60" i="34"/>
  <c r="W177" i="34"/>
  <c r="W402" i="34"/>
  <c r="W244" i="34"/>
  <c r="W104" i="34"/>
  <c r="W331" i="34"/>
  <c r="W130" i="34"/>
  <c r="W384" i="34"/>
  <c r="W82" i="34"/>
  <c r="W22" i="34"/>
  <c r="W370" i="34"/>
  <c r="W169" i="34"/>
  <c r="W396" i="34"/>
  <c r="W225" i="34"/>
  <c r="W29" i="34"/>
  <c r="W151" i="34"/>
  <c r="W84" i="34"/>
  <c r="W76" i="34"/>
  <c r="W136" i="34"/>
  <c r="W178" i="34"/>
  <c r="W80" i="34"/>
  <c r="W46" i="34"/>
  <c r="W100" i="34"/>
  <c r="W228" i="34"/>
  <c r="W174" i="34"/>
  <c r="W321" i="34"/>
  <c r="W407" i="34"/>
  <c r="W31" i="34"/>
  <c r="W406" i="34"/>
  <c r="W408" i="34"/>
  <c r="W161" i="34"/>
  <c r="W148" i="34"/>
  <c r="W329" i="34"/>
  <c r="W144" i="34"/>
  <c r="W48" i="34"/>
  <c r="W259" i="34"/>
  <c r="W11" i="34"/>
  <c r="W212" i="34"/>
  <c r="W189" i="34"/>
  <c r="W152" i="34"/>
  <c r="W258" i="34"/>
  <c r="W117" i="34"/>
  <c r="W240" i="34"/>
  <c r="W145" i="34"/>
  <c r="W283" i="34"/>
  <c r="W118" i="34"/>
  <c r="W288" i="34"/>
  <c r="W383" i="34"/>
  <c r="W96" i="34"/>
  <c r="W41" i="34"/>
  <c r="W352" i="34"/>
  <c r="W23" i="34"/>
  <c r="W381" i="34"/>
  <c r="W336" i="34"/>
  <c r="W90" i="34"/>
  <c r="W172" i="34"/>
  <c r="W314" i="34"/>
  <c r="W355" i="34"/>
  <c r="W222" i="34"/>
  <c r="W97" i="34"/>
  <c r="W134" i="34"/>
  <c r="W215" i="34"/>
  <c r="W275" i="34"/>
  <c r="W289" i="34"/>
  <c r="W342" i="34"/>
  <c r="W382" i="34"/>
  <c r="W197" i="34"/>
  <c r="W285" i="34"/>
  <c r="W150" i="34"/>
  <c r="W296" i="34"/>
  <c r="W274" i="34"/>
  <c r="W32" i="34"/>
  <c r="W124" i="34"/>
  <c r="W167" i="34"/>
  <c r="W43" i="34"/>
  <c r="W360" i="34"/>
  <c r="W70" i="34"/>
  <c r="W93" i="34"/>
  <c r="W412" i="34"/>
  <c r="W192" i="34"/>
  <c r="W64" i="34"/>
  <c r="W71" i="34"/>
  <c r="W397" i="34"/>
  <c r="W59" i="34"/>
  <c r="W30" i="34"/>
  <c r="W4" i="34"/>
  <c r="W187" i="34"/>
  <c r="W21" i="34"/>
  <c r="W221" i="34"/>
  <c r="W199" i="34"/>
  <c r="W101" i="34"/>
  <c r="W389" i="34"/>
  <c r="W337" i="34"/>
  <c r="W297" i="34"/>
  <c r="W309" i="34"/>
  <c r="W318" i="34"/>
  <c r="W369" i="34"/>
  <c r="W83" i="34"/>
  <c r="W65" i="34"/>
  <c r="W390" i="34"/>
  <c r="W116" i="34"/>
  <c r="W266" i="34"/>
  <c r="W133" i="34"/>
  <c r="W280" i="34"/>
  <c r="W53" i="34"/>
  <c r="W368" i="34"/>
  <c r="W371" i="34"/>
  <c r="W307" i="34"/>
  <c r="W66" i="34"/>
  <c r="W74" i="34"/>
  <c r="W394" i="34"/>
  <c r="W102" i="34"/>
  <c r="W28" i="34"/>
  <c r="W378" i="34"/>
  <c r="W319" i="34"/>
  <c r="W33" i="34"/>
  <c r="W233" i="34"/>
  <c r="W7" i="34"/>
  <c r="W67" i="34"/>
  <c r="W270" i="34"/>
  <c r="W36" i="34"/>
  <c r="W108" i="34"/>
  <c r="W132" i="34"/>
  <c r="W323" i="34"/>
  <c r="W137" i="34"/>
  <c r="W376" i="34"/>
  <c r="W122" i="34"/>
  <c r="W24" i="34"/>
  <c r="W79" i="34"/>
  <c r="W106" i="34"/>
  <c r="W115" i="34"/>
  <c r="W114" i="34"/>
  <c r="W92" i="34"/>
  <c r="W17" i="34"/>
  <c r="W304" i="34"/>
  <c r="W261" i="34"/>
  <c r="W256" i="34"/>
  <c r="W226" i="34"/>
  <c r="W91" i="34"/>
  <c r="W354" i="34"/>
  <c r="W214" i="34"/>
  <c r="W157" i="34"/>
  <c r="W313" i="34"/>
  <c r="W8" i="34"/>
  <c r="W126" i="34"/>
  <c r="W287" i="34"/>
  <c r="W127" i="34"/>
  <c r="W334" i="34"/>
  <c r="W119" i="34"/>
  <c r="W141" i="34"/>
  <c r="W103" i="34"/>
  <c r="W121" i="34"/>
  <c r="W344" i="34"/>
  <c r="W166" i="34"/>
  <c r="W364" i="34"/>
  <c r="W193" i="34"/>
  <c r="W154" i="34"/>
  <c r="W238" i="34"/>
  <c r="W269" i="34"/>
  <c r="W113" i="34"/>
  <c r="W173" i="34"/>
  <c r="W143" i="34"/>
  <c r="W213" i="34"/>
  <c r="W77" i="34"/>
  <c r="W348" i="34"/>
  <c r="W252" i="34"/>
  <c r="W162" i="34"/>
  <c r="W367" i="34"/>
  <c r="W265" i="34"/>
  <c r="W61" i="34"/>
  <c r="W281" i="34"/>
  <c r="W235" i="34"/>
  <c r="W112" i="34"/>
  <c r="W333" i="34"/>
  <c r="W6" i="34"/>
  <c r="W237" i="34"/>
  <c r="W211" i="34"/>
  <c r="W372" i="34"/>
  <c r="W276" i="34"/>
  <c r="W320" i="34"/>
  <c r="W37" i="34"/>
  <c r="W308" i="34"/>
  <c r="W332" i="34"/>
  <c r="W356" i="34"/>
  <c r="W203" i="34"/>
  <c r="W262" i="34"/>
  <c r="W131" i="34"/>
  <c r="W358" i="34"/>
  <c r="W241" i="34"/>
  <c r="W400" i="34"/>
  <c r="W346" i="34"/>
  <c r="W216" i="34"/>
  <c r="W293" i="34"/>
  <c r="W184" i="34"/>
  <c r="W232" i="34"/>
  <c r="W301" i="34"/>
  <c r="W186" i="34"/>
  <c r="W234" i="34"/>
  <c r="W251" i="34"/>
  <c r="W196" i="34"/>
  <c r="W310" i="34"/>
  <c r="W205" i="34"/>
  <c r="W220" i="34"/>
  <c r="W20" i="34"/>
  <c r="W176" i="34"/>
  <c r="W249" i="34"/>
  <c r="W250" i="34"/>
  <c r="W88" i="34"/>
  <c r="W181" i="34"/>
  <c r="W209" i="34"/>
  <c r="W155" i="34"/>
  <c r="W365" i="34"/>
  <c r="W366" i="34"/>
  <c r="W19" i="34"/>
  <c r="W322" i="34"/>
  <c r="W330" i="34"/>
  <c r="W347" i="34"/>
  <c r="W140" i="34"/>
  <c r="W44" i="34"/>
  <c r="W34" i="34"/>
  <c r="W69" i="34"/>
  <c r="W52" i="34"/>
  <c r="W49" i="34"/>
  <c r="W273" i="34"/>
  <c r="W271" i="34"/>
  <c r="W5" i="34"/>
  <c r="W153" i="34"/>
  <c r="W158" i="34"/>
  <c r="W401" i="34"/>
  <c r="W72" i="34"/>
  <c r="W349" i="34"/>
  <c r="W263" i="34"/>
  <c r="W324" i="34"/>
  <c r="W343" i="34"/>
  <c r="W86" i="34"/>
  <c r="W403" i="34"/>
  <c r="W12" i="34"/>
  <c r="W292" i="34"/>
  <c r="W345" i="34"/>
  <c r="W278" i="34"/>
  <c r="W305" i="34"/>
  <c r="W170" i="34"/>
  <c r="W198" i="34"/>
  <c r="W253" i="34"/>
  <c r="W246" i="34"/>
  <c r="W13" i="34"/>
  <c r="W89" i="34"/>
  <c r="W294" i="34"/>
  <c r="W160" i="34"/>
  <c r="W386" i="34"/>
  <c r="W405" i="34"/>
  <c r="W149" i="34"/>
  <c r="W260" i="34"/>
  <c r="W182" i="34"/>
  <c r="W413" i="34"/>
  <c r="W299" i="34"/>
  <c r="W105" i="34"/>
  <c r="W277" i="34"/>
  <c r="W404" i="34"/>
  <c r="W417" i="34"/>
  <c r="W185" i="34"/>
  <c r="W239" i="34"/>
  <c r="W120" i="34"/>
  <c r="W27" i="34"/>
  <c r="W55" i="34"/>
  <c r="W393" i="34"/>
  <c r="W95" i="34"/>
  <c r="W188" i="34"/>
  <c r="W38" i="34"/>
  <c r="W236" i="34"/>
  <c r="V20" i="33"/>
  <c r="W255" i="34"/>
  <c r="W51" i="34"/>
  <c r="W207" i="34"/>
  <c r="W387" i="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L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M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N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O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P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Verified revenues reported as of August 14, 2024</t>
        </r>
      </text>
    </comment>
    <comment ref="Q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Verified revenues reported as of August 28, 2025</t>
        </r>
      </text>
    </comment>
    <comment ref="R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S3" authorId="0" shapeId="0" xr:uid="{A2BEABFF-F071-4A84-9DF4-E63078AA6736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T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M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O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P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Q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Verified revenues reported as of August 14, 2024</t>
        </r>
      </text>
    </comment>
    <comment ref="R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Verified revenues reported as of August 28, 2025</t>
        </r>
      </text>
    </comment>
    <comment ref="S3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T3" authorId="0" shapeId="0" xr:uid="{48397DE8-EE75-42CE-8EDD-BBDD5A8CDD81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U3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N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O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P3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Q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R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Verified revenues reported as of August 14, 2024</t>
        </r>
      </text>
    </comment>
    <comment ref="S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Verified revenues reported as of August 28, 2025</t>
        </r>
      </text>
    </comment>
    <comment ref="T3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U3" authorId="0" shapeId="0" xr:uid="{D7F24345-0385-4D26-9505-0809CF55849D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V3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</commentList>
</comments>
</file>

<file path=xl/sharedStrings.xml><?xml version="1.0" encoding="utf-8"?>
<sst xmlns="http://schemas.openxmlformats.org/spreadsheetml/2006/main" count="1021" uniqueCount="530">
  <si>
    <t>Compiled from data obtained from the Florida Department of Financial Services, Division of Accounting and Auditing, Bureau of Local Government.</t>
  </si>
  <si>
    <t>% Change</t>
  </si>
  <si>
    <t>-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</si>
  <si>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</si>
  <si>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</si>
  <si>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</si>
  <si>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</si>
  <si>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</si>
  <si>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</si>
  <si>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</si>
  <si>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</si>
  <si>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</si>
  <si>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</si>
  <si>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</si>
  <si>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</si>
  <si>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</si>
  <si>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</si>
  <si>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</si>
  <si>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</si>
  <si>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</si>
  <si>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</si>
  <si>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</si>
  <si>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</si>
  <si>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</si>
  <si>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</si>
  <si>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</si>
  <si>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</si>
  <si>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</si>
  <si>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</si>
  <si>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</si>
  <si>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</si>
  <si>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</si>
  <si>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</si>
  <si>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</si>
  <si>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</si>
  <si>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</si>
  <si>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</si>
  <si>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</si>
  <si>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</si>
  <si>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</si>
  <si>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</si>
  <si>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</si>
  <si>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</si>
  <si>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</si>
  <si>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Miami-Dade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</si>
  <si>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</si>
  <si>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</si>
  <si>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</si>
  <si>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</si>
  <si>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</si>
  <si>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</si>
  <si>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</si>
  <si>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</si>
  <si>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</si>
  <si>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</si>
  <si>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</si>
  <si>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St. Johns</t>
  </si>
  <si>
    <t>St.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</si>
  <si>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</si>
  <si>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</si>
  <si>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</si>
  <si>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</si>
  <si>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</si>
  <si>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</si>
  <si>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</si>
  <si>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</si>
  <si>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</si>
  <si>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</si>
  <si>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</si>
  <si>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 xml:space="preserve"> % of Statewide Total</t>
  </si>
  <si>
    <t>County</t>
  </si>
  <si>
    <t>Municipality</t>
  </si>
  <si>
    <t>Respective County</t>
  </si>
  <si>
    <t>Alford</t>
  </si>
  <si>
    <t>Altamonte Springs</t>
  </si>
  <si>
    <t>Altha</t>
  </si>
  <si>
    <t>Anna Maria</t>
  </si>
  <si>
    <t>Apalachicola</t>
  </si>
  <si>
    <t>Apopka</t>
  </si>
  <si>
    <t>Arcadia</t>
  </si>
  <si>
    <t>Archer</t>
  </si>
  <si>
    <t>Astatula</t>
  </si>
  <si>
    <t>Atlantic Beach</t>
  </si>
  <si>
    <t>Atlantis</t>
  </si>
  <si>
    <t>Auburndale</t>
  </si>
  <si>
    <t>Aventura</t>
  </si>
  <si>
    <t>Avon Park</t>
  </si>
  <si>
    <t>Bal Harbour</t>
  </si>
  <si>
    <t>Baldwin</t>
  </si>
  <si>
    <t>Bartow</t>
  </si>
  <si>
    <t>Bascom</t>
  </si>
  <si>
    <t>Bay Harbor Islands</t>
  </si>
  <si>
    <t>Bay Lake</t>
  </si>
  <si>
    <t>Bell</t>
  </si>
  <si>
    <t>Belle Glade</t>
  </si>
  <si>
    <t>Belle Isle</t>
  </si>
  <si>
    <t>Belleair</t>
  </si>
  <si>
    <t>Belleair Beach</t>
  </si>
  <si>
    <t>Belleair Bluffs</t>
  </si>
  <si>
    <t>Belleair Shore</t>
  </si>
  <si>
    <t>Belleview</t>
  </si>
  <si>
    <t>Beverly Beach</t>
  </si>
  <si>
    <t>Biscayne Park</t>
  </si>
  <si>
    <t>Blountstown</t>
  </si>
  <si>
    <t>Boca Raton</t>
  </si>
  <si>
    <t>Bonifay</t>
  </si>
  <si>
    <t>Bonita Springs</t>
  </si>
  <si>
    <t>Bowling Green</t>
  </si>
  <si>
    <t>Boynton Beach</t>
  </si>
  <si>
    <t>Bradenton</t>
  </si>
  <si>
    <t>Bradenton Beach</t>
  </si>
  <si>
    <t>Branford</t>
  </si>
  <si>
    <t>Briny Breezes</t>
  </si>
  <si>
    <t>Bristol</t>
  </si>
  <si>
    <t>Bronson</t>
  </si>
  <si>
    <t>Brooker</t>
  </si>
  <si>
    <t>Brooksville</t>
  </si>
  <si>
    <t>Bunnell</t>
  </si>
  <si>
    <t>Bushnell</t>
  </si>
  <si>
    <t>Callahan</t>
  </si>
  <si>
    <t>Callaway</t>
  </si>
  <si>
    <t>Campbellton</t>
  </si>
  <si>
    <t>Cape Canaveral</t>
  </si>
  <si>
    <t>Cape Coral</t>
  </si>
  <si>
    <t>Carrabelle</t>
  </si>
  <si>
    <t>Caryville</t>
  </si>
  <si>
    <t>Casselberry</t>
  </si>
  <si>
    <t>Cedar Key</t>
  </si>
  <si>
    <t>Center Hill</t>
  </si>
  <si>
    <t>Century</t>
  </si>
  <si>
    <t>Chattahoochee</t>
  </si>
  <si>
    <t>Chiefland</t>
  </si>
  <si>
    <t>Chipley</t>
  </si>
  <si>
    <t>Cinco Bayou</t>
  </si>
  <si>
    <t>Clearwater</t>
  </si>
  <si>
    <t>Clermont</t>
  </si>
  <si>
    <t>Clewiston</t>
  </si>
  <si>
    <t>Cloud Lake</t>
  </si>
  <si>
    <t>Cocoa</t>
  </si>
  <si>
    <t>Cocoa Beach</t>
  </si>
  <si>
    <t>Coconut Creek</t>
  </si>
  <si>
    <t>Coleman</t>
  </si>
  <si>
    <t>Cooper City</t>
  </si>
  <si>
    <t>Coral Gables</t>
  </si>
  <si>
    <t>Coral Springs</t>
  </si>
  <si>
    <t>Cottondale</t>
  </si>
  <si>
    <t>Crescent City</t>
  </si>
  <si>
    <t>Crestview</t>
  </si>
  <si>
    <t>Cross City</t>
  </si>
  <si>
    <t>Crystal River</t>
  </si>
  <si>
    <t>Cutler Bay</t>
  </si>
  <si>
    <t>Dade City</t>
  </si>
  <si>
    <t>Dania Beach</t>
  </si>
  <si>
    <t>Davenport</t>
  </si>
  <si>
    <t>Davie</t>
  </si>
  <si>
    <t>Daytona Beach</t>
  </si>
  <si>
    <t>Daytona Beach Shores</t>
  </si>
  <si>
    <t>DeBary</t>
  </si>
  <si>
    <t>Deerfield Beach</t>
  </si>
  <si>
    <t>DeFuniak Springs</t>
  </si>
  <si>
    <t>DeLand</t>
  </si>
  <si>
    <t>Delray Beach</t>
  </si>
  <si>
    <t>Deltona</t>
  </si>
  <si>
    <t>Destin</t>
  </si>
  <si>
    <t>Doral</t>
  </si>
  <si>
    <t>Dundee</t>
  </si>
  <si>
    <t>Dunedin</t>
  </si>
  <si>
    <t>Dunnellon</t>
  </si>
  <si>
    <t>Eagle Lake</t>
  </si>
  <si>
    <t>Eatonville</t>
  </si>
  <si>
    <t>Ebro</t>
  </si>
  <si>
    <t>Edgewater</t>
  </si>
  <si>
    <t>Edgewood</t>
  </si>
  <si>
    <t>El Portal</t>
  </si>
  <si>
    <t>Esto</t>
  </si>
  <si>
    <t>Eustis</t>
  </si>
  <si>
    <t>Everglades</t>
  </si>
  <si>
    <t>Fanning Springs</t>
  </si>
  <si>
    <t>Fellsmere</t>
  </si>
  <si>
    <t>Fernandina Beach</t>
  </si>
  <si>
    <t>Flagler Beach</t>
  </si>
  <si>
    <t>Florida City</t>
  </si>
  <si>
    <t>Fort Lauderdale</t>
  </si>
  <si>
    <t>Fort Meade</t>
  </si>
  <si>
    <t>Fort Myers</t>
  </si>
  <si>
    <t>Fort Myers Beach</t>
  </si>
  <si>
    <t>Fort Pierce</t>
  </si>
  <si>
    <t>Fort Walton Beach</t>
  </si>
  <si>
    <t>Fort White</t>
  </si>
  <si>
    <t>Freeport</t>
  </si>
  <si>
    <t>Frostproof</t>
  </si>
  <si>
    <t>Fruitland Park</t>
  </si>
  <si>
    <t>Gainesville</t>
  </si>
  <si>
    <t>Glen Ridge</t>
  </si>
  <si>
    <t>Glen St. Mary</t>
  </si>
  <si>
    <t>Golden Beach</t>
  </si>
  <si>
    <t>Golf</t>
  </si>
  <si>
    <t>Graceville</t>
  </si>
  <si>
    <t>Grand Ridge</t>
  </si>
  <si>
    <t>Grant-Valkaria</t>
  </si>
  <si>
    <t>Green Cove Springs</t>
  </si>
  <si>
    <t>Greenacres</t>
  </si>
  <si>
    <t>Greensboro</t>
  </si>
  <si>
    <t>Greenville</t>
  </si>
  <si>
    <t>Greenwood</t>
  </si>
  <si>
    <t>Gretna</t>
  </si>
  <si>
    <t>Groveland</t>
  </si>
  <si>
    <t>Gulf Breeze</t>
  </si>
  <si>
    <t>Gulf Stream</t>
  </si>
  <si>
    <t>Gulfport</t>
  </si>
  <si>
    <t>Haines City</t>
  </si>
  <si>
    <t>Hallandale Beach</t>
  </si>
  <si>
    <t>Hampton</t>
  </si>
  <si>
    <t>Hastings</t>
  </si>
  <si>
    <t>Havana</t>
  </si>
  <si>
    <t>Haverhill</t>
  </si>
  <si>
    <t>Hawthorne</t>
  </si>
  <si>
    <t>Hialeah</t>
  </si>
  <si>
    <t>Hialeah Gardens</t>
  </si>
  <si>
    <t>High Springs</t>
  </si>
  <si>
    <t>Highland Beach</t>
  </si>
  <si>
    <t>Highland Park</t>
  </si>
  <si>
    <t>Hillcrest Heights</t>
  </si>
  <si>
    <t>Hilliard</t>
  </si>
  <si>
    <t>Hillsboro Beach</t>
  </si>
  <si>
    <t>Holly Hill</t>
  </si>
  <si>
    <t>Hollywood</t>
  </si>
  <si>
    <t>Holmes Beach</t>
  </si>
  <si>
    <t>Homestead</t>
  </si>
  <si>
    <t>Horseshoe Beach</t>
  </si>
  <si>
    <t>Howey-in-the-Hills</t>
  </si>
  <si>
    <t>Hypoluxo</t>
  </si>
  <si>
    <t>Indialantic</t>
  </si>
  <si>
    <t>Indian Creek</t>
  </si>
  <si>
    <t>Indian Harbour Beach</t>
  </si>
  <si>
    <t>Indian River Shores</t>
  </si>
  <si>
    <t>Indian Rocks Beach</t>
  </si>
  <si>
    <t>Indian Shores</t>
  </si>
  <si>
    <t>Inglis</t>
  </si>
  <si>
    <t>Interlachen</t>
  </si>
  <si>
    <t>Inverness</t>
  </si>
  <si>
    <t>Islamorada</t>
  </si>
  <si>
    <t>Jacksonville</t>
  </si>
  <si>
    <t>Jacksonville Beach</t>
  </si>
  <si>
    <t>Jacob City</t>
  </si>
  <si>
    <t>Jasper</t>
  </si>
  <si>
    <t>Jay</t>
  </si>
  <si>
    <t>Jennings</t>
  </si>
  <si>
    <t>Juno Beach</t>
  </si>
  <si>
    <t>Jupiter</t>
  </si>
  <si>
    <t>Jupiter Inlet Colony</t>
  </si>
  <si>
    <t>Jupiter Island</t>
  </si>
  <si>
    <t>Kenneth City</t>
  </si>
  <si>
    <t>Key Biscayne</t>
  </si>
  <si>
    <t>Key Colony Beach</t>
  </si>
  <si>
    <t>Key West</t>
  </si>
  <si>
    <t>Keystone Heights</t>
  </si>
  <si>
    <t>Kissimmee</t>
  </si>
  <si>
    <t>La Crosse</t>
  </si>
  <si>
    <t>LaBelle</t>
  </si>
  <si>
    <t>Lady Lake</t>
  </si>
  <si>
    <t>Lake Alfred</t>
  </si>
  <si>
    <t>Lake Buena Vista</t>
  </si>
  <si>
    <t>Lake Butler</t>
  </si>
  <si>
    <t>Lake City</t>
  </si>
  <si>
    <t>Lake Clarke Shores</t>
  </si>
  <si>
    <t>Lake Hamilton</t>
  </si>
  <si>
    <t>Lake Helen</t>
  </si>
  <si>
    <t>Lake Mary</t>
  </si>
  <si>
    <t>Lake Park</t>
  </si>
  <si>
    <t>Lake Placid</t>
  </si>
  <si>
    <t>Lake Wales</t>
  </si>
  <si>
    <t>Lakeland</t>
  </si>
  <si>
    <t>Lantana</t>
  </si>
  <si>
    <t>Largo</t>
  </si>
  <si>
    <t>Lauderdale Lakes</t>
  </si>
  <si>
    <t>Lauderdale-By-The-Sea</t>
  </si>
  <si>
    <t>Lauderhill</t>
  </si>
  <si>
    <t>Laurel Hill</t>
  </si>
  <si>
    <t>Lawtey</t>
  </si>
  <si>
    <t>Layton</t>
  </si>
  <si>
    <t>Lazy Lake</t>
  </si>
  <si>
    <t>Leesburg</t>
  </si>
  <si>
    <t>Lighthouse Point</t>
  </si>
  <si>
    <t>Live Oak</t>
  </si>
  <si>
    <t>Longboat Key</t>
  </si>
  <si>
    <t>Longwood</t>
  </si>
  <si>
    <t>Loxahatchee Groves</t>
  </si>
  <si>
    <t>Lynn Haven</t>
  </si>
  <si>
    <t>Macclenny</t>
  </si>
  <si>
    <t>Madeira Beach</t>
  </si>
  <si>
    <t>Maitland</t>
  </si>
  <si>
    <t>Malabar</t>
  </si>
  <si>
    <t>Malone</t>
  </si>
  <si>
    <t>Manalapan</t>
  </si>
  <si>
    <t>Mangonia Park</t>
  </si>
  <si>
    <t>Marathon</t>
  </si>
  <si>
    <t>Marco Island</t>
  </si>
  <si>
    <t>Margate</t>
  </si>
  <si>
    <t>Marianna</t>
  </si>
  <si>
    <t>Marineland</t>
  </si>
  <si>
    <t>Mary Esther</t>
  </si>
  <si>
    <t>Mascotte</t>
  </si>
  <si>
    <t>Mayo</t>
  </si>
  <si>
    <t>McIntosh</t>
  </si>
  <si>
    <t>Medley</t>
  </si>
  <si>
    <t>Melbourne</t>
  </si>
  <si>
    <t>Melbourne Beach</t>
  </si>
  <si>
    <t>Melbourne Village</t>
  </si>
  <si>
    <t>Mexico Beach</t>
  </si>
  <si>
    <t>Miami</t>
  </si>
  <si>
    <t>Miami Beach</t>
  </si>
  <si>
    <t>Miami Gardens</t>
  </si>
  <si>
    <t>Miami Lakes</t>
  </si>
  <si>
    <t>Miami Shores</t>
  </si>
  <si>
    <t>Miami Springs</t>
  </si>
  <si>
    <t>Micanopy</t>
  </si>
  <si>
    <t>Midway</t>
  </si>
  <si>
    <t>Milton</t>
  </si>
  <si>
    <t>Minneola</t>
  </si>
  <si>
    <t>Miramar</t>
  </si>
  <si>
    <t>Monticello</t>
  </si>
  <si>
    <t>Montverde</t>
  </si>
  <si>
    <t>Moore Haven</t>
  </si>
  <si>
    <t>Mount Dora</t>
  </si>
  <si>
    <t>Mulberry</t>
  </si>
  <si>
    <t>Naples</t>
  </si>
  <si>
    <t>Neptune Beach</t>
  </si>
  <si>
    <t>New Port Richey</t>
  </si>
  <si>
    <t>New Smyrna Beach</t>
  </si>
  <si>
    <t>Newberry</t>
  </si>
  <si>
    <t>Niceville</t>
  </si>
  <si>
    <t>Noma</t>
  </si>
  <si>
    <t>North Bay Village</t>
  </si>
  <si>
    <t>North Lauderdale</t>
  </si>
  <si>
    <t>North Miami</t>
  </si>
  <si>
    <t>North Miami Beach</t>
  </si>
  <si>
    <t>North Palm Beach</t>
  </si>
  <si>
    <t>North Port</t>
  </si>
  <si>
    <t>North Redington Beach</t>
  </si>
  <si>
    <t>Oak Hill</t>
  </si>
  <si>
    <t>Oakland</t>
  </si>
  <si>
    <t>Oakland Park</t>
  </si>
  <si>
    <t>Ocala</t>
  </si>
  <si>
    <t>Ocean Breeze</t>
  </si>
  <si>
    <t>Ocean Ridge</t>
  </si>
  <si>
    <t>Ocoee</t>
  </si>
  <si>
    <t>Oldsmar</t>
  </si>
  <si>
    <t>Opa-locka</t>
  </si>
  <si>
    <t>Orange City</t>
  </si>
  <si>
    <t>Orange Park</t>
  </si>
  <si>
    <t>Orchid</t>
  </si>
  <si>
    <t>Orlando</t>
  </si>
  <si>
    <t>Ormond Beach</t>
  </si>
  <si>
    <t>Otter Creek</t>
  </si>
  <si>
    <t>Oviedo</t>
  </si>
  <si>
    <t>Pahokee</t>
  </si>
  <si>
    <t>Palatka</t>
  </si>
  <si>
    <t>Palm Bay</t>
  </si>
  <si>
    <t>Palm Beach Gardens</t>
  </si>
  <si>
    <t>Palm Beach Shores</t>
  </si>
  <si>
    <t>Palm Coast</t>
  </si>
  <si>
    <t>Palm Shores</t>
  </si>
  <si>
    <t>Palm Springs</t>
  </si>
  <si>
    <t>Palmetto</t>
  </si>
  <si>
    <t>Palmetto Bay</t>
  </si>
  <si>
    <t>Panama City</t>
  </si>
  <si>
    <t>Panama City Beach</t>
  </si>
  <si>
    <t>Parker</t>
  </si>
  <si>
    <t>Parkland</t>
  </si>
  <si>
    <t>Paxton</t>
  </si>
  <si>
    <t>Pembroke Park</t>
  </si>
  <si>
    <t>Pembroke Pines</t>
  </si>
  <si>
    <t>Penney Farms</t>
  </si>
  <si>
    <t>Pensacola</t>
  </si>
  <si>
    <t>Perry</t>
  </si>
  <si>
    <t>Pierson</t>
  </si>
  <si>
    <t>Pinecrest</t>
  </si>
  <si>
    <t>Pinellas Park</t>
  </si>
  <si>
    <t>Plant City</t>
  </si>
  <si>
    <t>Plantation</t>
  </si>
  <si>
    <t>Polk City</t>
  </si>
  <si>
    <t>Pomona Park</t>
  </si>
  <si>
    <t>Pompano Beach</t>
  </si>
  <si>
    <t>Ponce de Leon</t>
  </si>
  <si>
    <t>Ponce Inlet</t>
  </si>
  <si>
    <t>Port Orange</t>
  </si>
  <si>
    <t>Port Richey</t>
  </si>
  <si>
    <t>Port St. Joe</t>
  </si>
  <si>
    <t>Port St. Lucie</t>
  </si>
  <si>
    <t>Punta Gorda</t>
  </si>
  <si>
    <t>Quincy</t>
  </si>
  <si>
    <t>Raiford</t>
  </si>
  <si>
    <t>Reddick</t>
  </si>
  <si>
    <t>Redington Beach</t>
  </si>
  <si>
    <t>Redington Shores</t>
  </si>
  <si>
    <t>Riviera Beach</t>
  </si>
  <si>
    <t>Rockledge</t>
  </si>
  <si>
    <t>Royal Palm Beach</t>
  </si>
  <si>
    <t>Safety Harbor</t>
  </si>
  <si>
    <t>San Antonio</t>
  </si>
  <si>
    <t>Sanford</t>
  </si>
  <si>
    <t>Sanibel</t>
  </si>
  <si>
    <t>Satellite Beach</t>
  </si>
  <si>
    <t>Sea Ranch Lakes</t>
  </si>
  <si>
    <t>Sebastian</t>
  </si>
  <si>
    <t>Sebring</t>
  </si>
  <si>
    <t>Sewall's Point</t>
  </si>
  <si>
    <t>Shalimar</t>
  </si>
  <si>
    <t>Sneads</t>
  </si>
  <si>
    <t>Sopchoppy</t>
  </si>
  <si>
    <t>South Bay</t>
  </si>
  <si>
    <t>South Daytona</t>
  </si>
  <si>
    <t>South Miami</t>
  </si>
  <si>
    <t>South Palm Beach</t>
  </si>
  <si>
    <t>South Pasadena</t>
  </si>
  <si>
    <t>Southwest Ranches</t>
  </si>
  <si>
    <t>Springfield</t>
  </si>
  <si>
    <t>St. Augustine</t>
  </si>
  <si>
    <t>St. Augustine Beach</t>
  </si>
  <si>
    <t>St. Cloud</t>
  </si>
  <si>
    <t>St. Leo</t>
  </si>
  <si>
    <t>St. Lucie Village</t>
  </si>
  <si>
    <t>St. Marks</t>
  </si>
  <si>
    <t>St. Pete Beach</t>
  </si>
  <si>
    <t>St. Petersburg</t>
  </si>
  <si>
    <t>Starke</t>
  </si>
  <si>
    <t>Stuart</t>
  </si>
  <si>
    <t>Sunny Isles Beach</t>
  </si>
  <si>
    <t>Sunrise</t>
  </si>
  <si>
    <t>Surfside</t>
  </si>
  <si>
    <t>Sweetwater</t>
  </si>
  <si>
    <t>Tallahassee</t>
  </si>
  <si>
    <t>Tamarac</t>
  </si>
  <si>
    <t>Tampa</t>
  </si>
  <si>
    <t>Tarpon Springs</t>
  </si>
  <si>
    <t>Tavares</t>
  </si>
  <si>
    <t>Temple Terrace</t>
  </si>
  <si>
    <t>Tequesta</t>
  </si>
  <si>
    <t>Titusville</t>
  </si>
  <si>
    <t>Treasure Island</t>
  </si>
  <si>
    <t>Trenton</t>
  </si>
  <si>
    <t>Umatilla</t>
  </si>
  <si>
    <t>Valparaiso</t>
  </si>
  <si>
    <t>Venice</t>
  </si>
  <si>
    <t>Vernon</t>
  </si>
  <si>
    <t>Vero Beach</t>
  </si>
  <si>
    <t>Virginia Gardens</t>
  </si>
  <si>
    <t>Waldo</t>
  </si>
  <si>
    <t>Wauchula</t>
  </si>
  <si>
    <t>Wausau</t>
  </si>
  <si>
    <t>Webster</t>
  </si>
  <si>
    <t>Weeki Wachee</t>
  </si>
  <si>
    <t>Welaka</t>
  </si>
  <si>
    <t>Wellington</t>
  </si>
  <si>
    <t>West Melbourne</t>
  </si>
  <si>
    <t>West Miami</t>
  </si>
  <si>
    <t>West Palm Beach</t>
  </si>
  <si>
    <t>West Park</t>
  </si>
  <si>
    <t>Weston</t>
  </si>
  <si>
    <t>Westville</t>
  </si>
  <si>
    <t>Wewahitchka</t>
  </si>
  <si>
    <t>White Springs</t>
  </si>
  <si>
    <t>Wildwood</t>
  </si>
  <si>
    <t>Williston</t>
  </si>
  <si>
    <t>Wilton Manors</t>
  </si>
  <si>
    <t>Windermere</t>
  </si>
  <si>
    <t>Winter Garden</t>
  </si>
  <si>
    <t>Winter Haven</t>
  </si>
  <si>
    <t>Winter Park</t>
  </si>
  <si>
    <t>Winter Springs</t>
  </si>
  <si>
    <t>Worthington Springs</t>
  </si>
  <si>
    <t>Yankeetown</t>
  </si>
  <si>
    <t>Zephyrhills</t>
  </si>
  <si>
    <t>Zolfo Springs</t>
  </si>
  <si>
    <t>Duval</t>
  </si>
  <si>
    <t>Gilchrist/Levy</t>
  </si>
  <si>
    <t>Flagler/Volusia</t>
  </si>
  <si>
    <t>Manatee/Sarasota</t>
  </si>
  <si>
    <t>Flagler/St. Johns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</si>
  <si>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</si>
  <si>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</si>
  <si>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</si>
  <si>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</si>
  <si>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</si>
  <si>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</si>
  <si>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</si>
  <si>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</si>
  <si>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</si>
  <si>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</si>
  <si>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# Reporting</t>
  </si>
  <si>
    <t>County Totals</t>
  </si>
  <si>
    <t>Special District Totals</t>
  </si>
  <si>
    <t>Municipal Totals</t>
  </si>
  <si>
    <t>Independent or Dependent Special District</t>
  </si>
  <si>
    <t>Single County or Multi-county District</t>
  </si>
  <si>
    <t>Special District</t>
  </si>
  <si>
    <t>Independent</t>
  </si>
  <si>
    <t>Reported County Government State Grant Revenues for Water Supply System (Account Code: 334.310)</t>
  </si>
  <si>
    <t>Reported Municipal Government State Grant Revenues for Water Supply System (Account Code: 334.310)</t>
  </si>
  <si>
    <t>Reported Special District State Grant Revenues for Water Supply System (Account Code: 334.310)</t>
  </si>
  <si>
    <t>St. Johns River Water Management District</t>
  </si>
  <si>
    <t>South Florida Water Management District</t>
  </si>
  <si>
    <t>Immokalee Water and Sewer District</t>
  </si>
  <si>
    <t>Martin Soil and Water Conservation District</t>
  </si>
  <si>
    <t>Lake Worth Drainage District</t>
  </si>
  <si>
    <t>Greyhawk Landing Community Development District</t>
  </si>
  <si>
    <t>Eastpoint Water and Sewer District</t>
  </si>
  <si>
    <t>Highlands Soil and Water Conservation District</t>
  </si>
  <si>
    <t>Water Authority of Volusia</t>
  </si>
  <si>
    <t>Multi-county</t>
  </si>
  <si>
    <t>2014-15</t>
  </si>
  <si>
    <t>Estero</t>
  </si>
  <si>
    <t>2015-16</t>
  </si>
  <si>
    <t>Westlake</t>
  </si>
  <si>
    <t>Cedar Key Water and Sewer District</t>
  </si>
  <si>
    <t>Nature Coast Regional Water Authority</t>
  </si>
  <si>
    <t>2016-17</t>
  </si>
  <si>
    <t>2017-18</t>
  </si>
  <si>
    <t>Indiantown</t>
  </si>
  <si>
    <t>Coral Springs Improvement District</t>
  </si>
  <si>
    <t>2018-19</t>
  </si>
  <si>
    <t>Lake Worth Beach</t>
  </si>
  <si>
    <t>2019-20</t>
  </si>
  <si>
    <t>2020-21</t>
  </si>
  <si>
    <t>Cumulative Total</t>
  </si>
  <si>
    <t>2021-22</t>
  </si>
  <si>
    <t>Tohopekaliga Water Authority</t>
  </si>
  <si>
    <t>Local Fiscal Years Ended 2005 - 2023</t>
  </si>
  <si>
    <t>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</si>
</sst>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_);\(0\)"/>
  </numFmts>
  <fonts count="12">
    <font>
      <sz val="12"/>
      <name val="Arial MT"/>
    </font>
    <font>
      <b/>
      <sz val="12"/>
      <name val="Arial MT"/>
      <family val="2"/>
    </font>
    <font>
      <b/>
      <sz val="10"/>
      <name val="Arial MT"/>
      <family val="2"/>
    </font>
    <font>
      <sz val="10"/>
      <name val="Arial MT"/>
      <family val="2"/>
    </font>
    <font>
      <b/>
      <u/>
      <sz val="10"/>
      <name val="Arial MT"/>
    </font>
    <font>
      <b/>
      <sz val="18"/>
      <name val="Arial MT"/>
    </font>
    <font>
      <b/>
      <sz val="10"/>
      <name val="Arial MT"/>
    </font>
    <font>
      <sz val="14"/>
      <name val="Arial MT"/>
    </font>
    <font>
      <b/>
      <sz val="14"/>
      <name val="Arial MT"/>
    </font>
    <font>
      <b/>
      <sz val="16"/>
      <name val="Arial MT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3" fillId="0" borderId="0" xfId="0" applyFont="1" applyProtection="1"/>
    <xf numFmtId="37" fontId="3" fillId="0" borderId="0" xfId="0" applyNumberFormat="1" applyFont="1" applyProtection="1"/>
    <xf numFmtId="0" fontId="1" fillId="0" borderId="0" xfId="0" applyFont="1" applyProtection="1"/>
    <xf numFmtId="44" fontId="6" fillId="0" borderId="0" xfId="0" applyNumberFormat="1" applyFont="1" applyProtection="1"/>
    <xf numFmtId="0" fontId="5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right"/>
    </xf>
    <xf numFmtId="43" fontId="3" fillId="0" borderId="0" xfId="0" applyNumberFormat="1" applyFont="1" applyProtection="1"/>
    <xf numFmtId="0" fontId="3" fillId="0" borderId="1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37" fontId="3" fillId="0" borderId="0" xfId="0" applyNumberFormat="1" applyFont="1" applyBorder="1" applyAlignment="1" applyProtection="1">
      <alignment vertical="center"/>
    </xf>
    <xf numFmtId="42" fontId="3" fillId="0" borderId="3" xfId="0" applyNumberFormat="1" applyFont="1" applyBorder="1" applyAlignment="1" applyProtection="1">
      <alignment vertical="center"/>
    </xf>
    <xf numFmtId="37" fontId="3" fillId="0" borderId="4" xfId="0" applyNumberFormat="1" applyFont="1" applyBorder="1" applyAlignment="1" applyProtection="1">
      <alignment vertical="center"/>
    </xf>
    <xf numFmtId="42" fontId="3" fillId="0" borderId="5" xfId="0" applyNumberFormat="1" applyFont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42" fontId="2" fillId="2" borderId="7" xfId="0" applyNumberFormat="1" applyFont="1" applyFill="1" applyBorder="1" applyAlignment="1" applyProtection="1">
      <alignment vertical="center"/>
    </xf>
    <xf numFmtId="0" fontId="2" fillId="2" borderId="8" xfId="0" applyFont="1" applyFill="1" applyBorder="1" applyAlignment="1" applyProtection="1">
      <alignment vertical="center"/>
    </xf>
    <xf numFmtId="164" fontId="2" fillId="2" borderId="9" xfId="0" applyNumberFormat="1" applyFont="1" applyFill="1" applyBorder="1" applyAlignment="1" applyProtection="1">
      <alignment vertical="center"/>
    </xf>
    <xf numFmtId="0" fontId="6" fillId="2" borderId="10" xfId="0" applyFont="1" applyFill="1" applyBorder="1" applyAlignment="1">
      <alignment wrapText="1"/>
    </xf>
    <xf numFmtId="165" fontId="6" fillId="2" borderId="11" xfId="0" applyNumberFormat="1" applyFont="1" applyFill="1" applyBorder="1" applyAlignment="1" applyProtection="1">
      <alignment horizontal="center" wrapText="1"/>
    </xf>
    <xf numFmtId="165" fontId="6" fillId="2" borderId="12" xfId="0" applyNumberFormat="1" applyFont="1" applyFill="1" applyBorder="1" applyAlignment="1" applyProtection="1">
      <alignment horizontal="center" wrapText="1"/>
    </xf>
    <xf numFmtId="37" fontId="6" fillId="2" borderId="11" xfId="0" applyNumberFormat="1" applyFont="1" applyFill="1" applyBorder="1" applyAlignment="1" applyProtection="1">
      <alignment horizontal="center" wrapText="1"/>
    </xf>
    <xf numFmtId="37" fontId="6" fillId="2" borderId="13" xfId="0" applyNumberFormat="1" applyFont="1" applyFill="1" applyBorder="1" applyAlignment="1" applyProtection="1">
      <alignment horizontal="center" wrapText="1"/>
    </xf>
    <xf numFmtId="165" fontId="6" fillId="2" borderId="14" xfId="0" applyNumberFormat="1" applyFont="1" applyFill="1" applyBorder="1" applyAlignment="1" applyProtection="1">
      <alignment horizontal="center" wrapText="1"/>
    </xf>
    <xf numFmtId="42" fontId="2" fillId="2" borderId="15" xfId="0" applyNumberFormat="1" applyFont="1" applyFill="1" applyBorder="1" applyAlignment="1" applyProtection="1">
      <alignment vertical="center"/>
    </xf>
    <xf numFmtId="42" fontId="6" fillId="2" borderId="3" xfId="0" applyNumberFormat="1" applyFont="1" applyFill="1" applyBorder="1" applyAlignment="1" applyProtection="1">
      <alignment vertical="center"/>
    </xf>
    <xf numFmtId="10" fontId="6" fillId="2" borderId="16" xfId="0" applyNumberFormat="1" applyFont="1" applyFill="1" applyBorder="1" applyAlignment="1" applyProtection="1">
      <alignment vertical="center"/>
    </xf>
    <xf numFmtId="10" fontId="2" fillId="2" borderId="17" xfId="0" applyNumberFormat="1" applyFont="1" applyFill="1" applyBorder="1" applyAlignment="1" applyProtection="1">
      <alignment vertical="center"/>
    </xf>
    <xf numFmtId="0" fontId="2" fillId="2" borderId="18" xfId="0" applyFont="1" applyFill="1" applyBorder="1" applyAlignment="1" applyProtection="1">
      <alignment vertical="center"/>
    </xf>
    <xf numFmtId="0" fontId="2" fillId="2" borderId="14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6" fillId="2" borderId="11" xfId="0" applyFont="1" applyFill="1" applyBorder="1" applyAlignment="1">
      <alignment wrapText="1"/>
    </xf>
    <xf numFmtId="0" fontId="3" fillId="0" borderId="3" xfId="0" applyFont="1" applyBorder="1" applyAlignment="1" applyProtection="1">
      <alignment vertical="center"/>
    </xf>
    <xf numFmtId="37" fontId="3" fillId="0" borderId="0" xfId="0" applyNumberFormat="1" applyFont="1" applyAlignment="1" applyProtection="1">
      <alignment horizontal="right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42" fontId="3" fillId="0" borderId="0" xfId="0" applyNumberFormat="1" applyFont="1" applyProtection="1"/>
    <xf numFmtId="42" fontId="2" fillId="3" borderId="7" xfId="0" applyNumberFormat="1" applyFont="1" applyFill="1" applyBorder="1" applyAlignment="1" applyProtection="1">
      <alignment vertical="center"/>
    </xf>
    <xf numFmtId="164" fontId="2" fillId="2" borderId="19" xfId="0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</xf>
    <xf numFmtId="42" fontId="2" fillId="2" borderId="3" xfId="0" applyNumberFormat="1" applyFont="1" applyFill="1" applyBorder="1" applyAlignment="1" applyProtection="1">
      <alignment horizontal="right" vertical="center"/>
    </xf>
    <xf numFmtId="164" fontId="2" fillId="2" borderId="3" xfId="0" applyNumberFormat="1" applyFont="1" applyFill="1" applyBorder="1" applyAlignment="1" applyProtection="1">
      <alignment vertical="center"/>
    </xf>
    <xf numFmtId="164" fontId="2" fillId="2" borderId="20" xfId="0" applyNumberFormat="1" applyFont="1" applyFill="1" applyBorder="1" applyAlignment="1" applyProtection="1">
      <alignment vertical="center"/>
    </xf>
    <xf numFmtId="41" fontId="2" fillId="2" borderId="9" xfId="0" applyNumberFormat="1" applyFont="1" applyFill="1" applyBorder="1" applyAlignment="1" applyProtection="1">
      <alignment horizontal="right" vertical="center"/>
    </xf>
    <xf numFmtId="0" fontId="2" fillId="2" borderId="21" xfId="0" applyFont="1" applyFill="1" applyBorder="1" applyAlignment="1" applyProtection="1">
      <alignment vertical="center"/>
    </xf>
    <xf numFmtId="0" fontId="6" fillId="2" borderId="11" xfId="0" applyFont="1" applyFill="1" applyBorder="1" applyAlignment="1">
      <alignment horizontal="center" wrapText="1"/>
    </xf>
    <xf numFmtId="0" fontId="6" fillId="2" borderId="22" xfId="0" applyFont="1" applyFill="1" applyBorder="1" applyAlignment="1">
      <alignment horizont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42" fontId="3" fillId="0" borderId="21" xfId="0" applyNumberFormat="1" applyFont="1" applyBorder="1" applyAlignment="1" applyProtection="1">
      <alignment vertical="center"/>
    </xf>
    <xf numFmtId="42" fontId="2" fillId="2" borderId="18" xfId="0" applyNumberFormat="1" applyFont="1" applyFill="1" applyBorder="1" applyAlignment="1" applyProtection="1">
      <alignment vertical="center"/>
    </xf>
    <xf numFmtId="164" fontId="2" fillId="2" borderId="21" xfId="0" applyNumberFormat="1" applyFont="1" applyFill="1" applyBorder="1" applyAlignment="1" applyProtection="1">
      <alignment vertical="center"/>
    </xf>
    <xf numFmtId="41" fontId="2" fillId="2" borderId="14" xfId="0" applyNumberFormat="1" applyFont="1" applyFill="1" applyBorder="1" applyAlignment="1" applyProtection="1">
      <alignment horizontal="right" vertical="center"/>
    </xf>
    <xf numFmtId="164" fontId="2" fillId="2" borderId="5" xfId="0" applyNumberFormat="1" applyFont="1" applyFill="1" applyBorder="1" applyAlignment="1" applyProtection="1">
      <alignment vertical="center"/>
    </xf>
    <xf numFmtId="41" fontId="2" fillId="2" borderId="23" xfId="0" applyNumberFormat="1" applyFont="1" applyFill="1" applyBorder="1" applyAlignment="1" applyProtection="1">
      <alignment horizontal="right" vertical="center"/>
    </xf>
    <xf numFmtId="0" fontId="3" fillId="0" borderId="8" xfId="0" applyFont="1" applyBorder="1" applyAlignment="1" applyProtection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J74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77734375" defaultRowHeight="15"/>
  <cols>
    <col min="1" max="1" width="12.6640625" style="3" customWidth="1"/>
    <col min="2" max="20" width="10.6640625" style="4" customWidth="1"/>
    <col min="21" max="21" width="11.6640625" style="4" customWidth="1"/>
    <col min="22" max="22" width="8.77734375" style="4" customWidth="1"/>
    <col min="23" max="23" width="9.77734375" style="3" customWidth="1"/>
    <col min="24" max="24" width="9.77734375" style="3"/>
  </cols>
  <sheetData>
    <row r="1" spans="1:140" ht="23.25">
      <c r="A1" s="60" t="s">
        <v>498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2"/>
      <c r="W1" s="7"/>
      <c r="X1"/>
    </row>
    <row r="2" spans="1:140" ht="24" thickBot="1">
      <c r="A2" s="63" t="s">
        <v>528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5"/>
      <c r="W2" s="7"/>
      <c r="X2"/>
    </row>
    <row r="3" spans="1:140" ht="42" customHeight="1" thickBot="1">
      <c r="A3" s="20" t="s">
        <v>70</v>
      </c>
      <c r="B3" s="21" t="s">
        <v>480</v>
      </c>
      <c r="C3" s="22" t="s">
        <v>481</v>
      </c>
      <c r="D3" s="22" t="s">
        <v>482</v>
      </c>
      <c r="E3" s="22" t="s">
        <v>483</v>
      </c>
      <c r="F3" s="22" t="s">
        <v>484</v>
      </c>
      <c r="G3" s="22" t="s">
        <v>485</v>
      </c>
      <c r="H3" s="22" t="s">
        <v>486</v>
      </c>
      <c r="I3" s="22" t="s">
        <v>487</v>
      </c>
      <c r="J3" s="22" t="s">
        <v>488</v>
      </c>
      <c r="K3" s="21" t="s">
        <v>489</v>
      </c>
      <c r="L3" s="21" t="s">
        <v>511</v>
      </c>
      <c r="M3" s="21" t="s">
        <v>513</v>
      </c>
      <c r="N3" s="21" t="s">
        <v>517</v>
      </c>
      <c r="O3" s="21" t="s">
        <v>518</v>
      </c>
      <c r="P3" s="21" t="s">
        <v>521</v>
      </c>
      <c r="Q3" s="21" t="s">
        <v>523</v>
      </c>
      <c r="R3" s="21" t="s">
        <v>524</v>
      </c>
      <c r="S3" s="21" t="s">
        <v>526</v>
      </c>
      <c r="T3" s="21" t="s">
        <v>529</v>
      </c>
      <c r="U3" s="23" t="s">
        <v>525</v>
      </c>
      <c r="V3" s="24" t="s">
        <v>69</v>
      </c>
      <c r="W3" s="8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</row>
    <row r="4" spans="1:140">
      <c r="A4" s="10" t="s">
        <v>3</v>
      </c>
      <c r="B4" s="13">
        <v>0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27">
        <f>SUM(B4:T4)</f>
        <v>0</v>
      </c>
      <c r="V4" s="28">
        <f t="shared" ref="V4:V35" si="0">(U4/U$70)</f>
        <v>0</v>
      </c>
      <c r="W4" s="9"/>
    </row>
    <row r="5" spans="1:140">
      <c r="A5" s="10" t="s">
        <v>4</v>
      </c>
      <c r="B5" s="13">
        <v>0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27">
        <f>SUM(B5:T5)</f>
        <v>0</v>
      </c>
      <c r="V5" s="28">
        <f t="shared" si="0"/>
        <v>0</v>
      </c>
      <c r="W5" s="9"/>
    </row>
    <row r="6" spans="1:140">
      <c r="A6" s="10" t="s">
        <v>5</v>
      </c>
      <c r="B6" s="13">
        <v>0</v>
      </c>
      <c r="C6" s="13">
        <v>0</v>
      </c>
      <c r="D6" s="13">
        <v>0</v>
      </c>
      <c r="E6" s="13">
        <v>150000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1571269</v>
      </c>
      <c r="L6" s="13">
        <v>3898731</v>
      </c>
      <c r="M6" s="13">
        <v>34066</v>
      </c>
      <c r="N6" s="13">
        <v>77748</v>
      </c>
      <c r="O6" s="13">
        <v>0</v>
      </c>
      <c r="P6" s="13">
        <v>0</v>
      </c>
      <c r="Q6" s="13">
        <v>399582</v>
      </c>
      <c r="R6" s="13">
        <v>0</v>
      </c>
      <c r="S6" s="13">
        <v>0</v>
      </c>
      <c r="T6" s="13">
        <v>0</v>
      </c>
      <c r="U6" s="27">
        <f t="shared" ref="U6:U69" si="1">SUM(B6:T6)</f>
        <v>6131396</v>
      </c>
      <c r="V6" s="28">
        <f t="shared" si="0"/>
        <v>0.10157485694459106</v>
      </c>
      <c r="W6" s="9"/>
    </row>
    <row r="7" spans="1:140">
      <c r="A7" s="10" t="s">
        <v>6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27">
        <f t="shared" si="1"/>
        <v>0</v>
      </c>
      <c r="V7" s="28">
        <f t="shared" si="0"/>
        <v>0</v>
      </c>
      <c r="W7" s="9"/>
    </row>
    <row r="8" spans="1:140">
      <c r="A8" s="10" t="s">
        <v>7</v>
      </c>
      <c r="B8" s="13">
        <v>3068</v>
      </c>
      <c r="C8" s="13">
        <v>1420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27">
        <f t="shared" si="1"/>
        <v>4488</v>
      </c>
      <c r="V8" s="28">
        <f t="shared" si="0"/>
        <v>7.4349782328090482E-5</v>
      </c>
      <c r="W8" s="9"/>
    </row>
    <row r="9" spans="1:140">
      <c r="A9" s="10" t="s">
        <v>8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27">
        <f t="shared" si="1"/>
        <v>0</v>
      </c>
      <c r="V9" s="28">
        <f t="shared" si="0"/>
        <v>0</v>
      </c>
      <c r="W9" s="9"/>
    </row>
    <row r="10" spans="1:140">
      <c r="A10" s="10" t="s">
        <v>9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27">
        <f t="shared" si="1"/>
        <v>0</v>
      </c>
      <c r="V10" s="28">
        <f t="shared" si="0"/>
        <v>0</v>
      </c>
      <c r="W10" s="9"/>
    </row>
    <row r="11" spans="1:140">
      <c r="A11" s="10" t="s">
        <v>10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27">
        <f t="shared" si="1"/>
        <v>0</v>
      </c>
      <c r="V11" s="28">
        <f t="shared" si="0"/>
        <v>0</v>
      </c>
      <c r="W11" s="9"/>
    </row>
    <row r="12" spans="1:140">
      <c r="A12" s="10" t="s">
        <v>11</v>
      </c>
      <c r="B12" s="13">
        <v>0</v>
      </c>
      <c r="C12" s="13">
        <v>0</v>
      </c>
      <c r="D12" s="13">
        <v>0</v>
      </c>
      <c r="E12" s="13">
        <v>866250</v>
      </c>
      <c r="F12" s="13">
        <v>437350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27">
        <f t="shared" si="1"/>
        <v>1303600</v>
      </c>
      <c r="V12" s="28">
        <f t="shared" si="0"/>
        <v>2.159589488478136E-2</v>
      </c>
      <c r="W12" s="9"/>
    </row>
    <row r="13" spans="1:140">
      <c r="A13" s="10" t="s">
        <v>12</v>
      </c>
      <c r="B13" s="13">
        <v>0</v>
      </c>
      <c r="C13" s="13">
        <v>0</v>
      </c>
      <c r="D13" s="13">
        <v>52000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27">
        <f t="shared" si="1"/>
        <v>52000</v>
      </c>
      <c r="V13" s="28">
        <f t="shared" si="0"/>
        <v>8.6145024087805366E-4</v>
      </c>
      <c r="W13" s="9"/>
    </row>
    <row r="14" spans="1:140">
      <c r="A14" s="10" t="s">
        <v>13</v>
      </c>
      <c r="B14" s="13">
        <v>0</v>
      </c>
      <c r="C14" s="13">
        <v>0</v>
      </c>
      <c r="D14" s="13">
        <v>0</v>
      </c>
      <c r="E14" s="13">
        <v>19717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27">
        <f t="shared" si="1"/>
        <v>19717</v>
      </c>
      <c r="V14" s="28">
        <f t="shared" si="0"/>
        <v>3.2663873844985739E-4</v>
      </c>
      <c r="W14" s="9"/>
    </row>
    <row r="15" spans="1:140">
      <c r="A15" s="10" t="s">
        <v>14</v>
      </c>
      <c r="B15" s="13">
        <v>0</v>
      </c>
      <c r="C15" s="13">
        <v>0</v>
      </c>
      <c r="D15" s="13">
        <v>0</v>
      </c>
      <c r="E15" s="13">
        <v>643612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27">
        <f t="shared" si="1"/>
        <v>643612</v>
      </c>
      <c r="V15" s="28">
        <f t="shared" si="0"/>
        <v>1.0662302162153959E-2</v>
      </c>
      <c r="W15" s="9"/>
    </row>
    <row r="16" spans="1:140">
      <c r="A16" s="10" t="s">
        <v>15</v>
      </c>
      <c r="B16" s="13">
        <v>75113</v>
      </c>
      <c r="C16" s="13">
        <v>-21130</v>
      </c>
      <c r="D16" s="13">
        <v>13250</v>
      </c>
      <c r="E16" s="13">
        <v>0</v>
      </c>
      <c r="F16" s="13">
        <v>27000</v>
      </c>
      <c r="G16" s="13">
        <v>433700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27">
        <f t="shared" si="1"/>
        <v>527933</v>
      </c>
      <c r="V16" s="28">
        <f t="shared" si="0"/>
        <v>8.7459232695667986E-3</v>
      </c>
      <c r="W16" s="9"/>
    </row>
    <row r="17" spans="1:23">
      <c r="A17" s="10" t="s">
        <v>16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27">
        <f t="shared" si="1"/>
        <v>0</v>
      </c>
      <c r="V17" s="28">
        <f t="shared" si="0"/>
        <v>0</v>
      </c>
      <c r="W17" s="9"/>
    </row>
    <row r="18" spans="1:23">
      <c r="A18" s="10" t="s">
        <v>17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27">
        <f t="shared" si="1"/>
        <v>0</v>
      </c>
      <c r="V18" s="28">
        <f t="shared" si="0"/>
        <v>0</v>
      </c>
      <c r="W18" s="9"/>
    </row>
    <row r="19" spans="1:23">
      <c r="A19" s="10" t="s">
        <v>18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122305</v>
      </c>
      <c r="O19" s="13">
        <v>264598</v>
      </c>
      <c r="P19" s="13">
        <v>337000</v>
      </c>
      <c r="Q19" s="13">
        <v>0</v>
      </c>
      <c r="R19" s="13">
        <v>0</v>
      </c>
      <c r="S19" s="13">
        <v>0</v>
      </c>
      <c r="T19" s="13">
        <v>0</v>
      </c>
      <c r="U19" s="27">
        <f t="shared" si="1"/>
        <v>723903</v>
      </c>
      <c r="V19" s="28">
        <f t="shared" si="0"/>
        <v>1.1992431033122032E-2</v>
      </c>
      <c r="W19" s="9"/>
    </row>
    <row r="20" spans="1:23">
      <c r="A20" s="10" t="s">
        <v>19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27">
        <f t="shared" si="1"/>
        <v>0</v>
      </c>
      <c r="V20" s="28">
        <f t="shared" si="0"/>
        <v>0</v>
      </c>
      <c r="W20" s="9"/>
    </row>
    <row r="21" spans="1:23">
      <c r="A21" s="10" t="s">
        <v>20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86614</v>
      </c>
      <c r="K21" s="13">
        <v>70371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27">
        <f t="shared" si="1"/>
        <v>156985</v>
      </c>
      <c r="V21" s="28">
        <f t="shared" si="0"/>
        <v>2.6006685781584859E-3</v>
      </c>
      <c r="W21" s="9"/>
    </row>
    <row r="22" spans="1:23">
      <c r="A22" s="10" t="s">
        <v>21</v>
      </c>
      <c r="B22" s="13">
        <v>143048</v>
      </c>
      <c r="C22" s="13">
        <v>10000</v>
      </c>
      <c r="D22" s="13">
        <v>0</v>
      </c>
      <c r="E22" s="13">
        <v>0</v>
      </c>
      <c r="F22" s="13">
        <v>1000</v>
      </c>
      <c r="G22" s="13">
        <v>105180</v>
      </c>
      <c r="H22" s="13">
        <v>98608</v>
      </c>
      <c r="I22" s="13">
        <v>87202</v>
      </c>
      <c r="J22" s="13">
        <v>93548</v>
      </c>
      <c r="K22" s="13">
        <v>77429</v>
      </c>
      <c r="L22" s="13">
        <v>25014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27">
        <f t="shared" si="1"/>
        <v>641029</v>
      </c>
      <c r="V22" s="28">
        <f t="shared" si="0"/>
        <v>1.061951127807342E-2</v>
      </c>
      <c r="W22" s="9"/>
    </row>
    <row r="23" spans="1:23">
      <c r="A23" s="10" t="s">
        <v>22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27">
        <f t="shared" si="1"/>
        <v>0</v>
      </c>
      <c r="V23" s="28">
        <f t="shared" si="0"/>
        <v>0</v>
      </c>
      <c r="W23" s="9"/>
    </row>
    <row r="24" spans="1:23">
      <c r="A24" s="10" t="s">
        <v>23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27">
        <f t="shared" si="1"/>
        <v>0</v>
      </c>
      <c r="V24" s="28">
        <f t="shared" si="0"/>
        <v>0</v>
      </c>
      <c r="W24" s="9"/>
    </row>
    <row r="25" spans="1:23">
      <c r="A25" s="10" t="s">
        <v>24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27">
        <f t="shared" si="1"/>
        <v>0</v>
      </c>
      <c r="V25" s="28">
        <f t="shared" si="0"/>
        <v>0</v>
      </c>
      <c r="W25" s="9"/>
    </row>
    <row r="26" spans="1:23">
      <c r="A26" s="10" t="s">
        <v>25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4845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27">
        <f t="shared" si="1"/>
        <v>4845</v>
      </c>
      <c r="V26" s="28">
        <f t="shared" si="0"/>
        <v>8.026396955873404E-5</v>
      </c>
      <c r="W26" s="9"/>
    </row>
    <row r="27" spans="1:23">
      <c r="A27" s="10" t="s">
        <v>26</v>
      </c>
      <c r="B27" s="13">
        <v>3620</v>
      </c>
      <c r="C27" s="13">
        <v>116417</v>
      </c>
      <c r="D27" s="13">
        <v>49961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2282913</v>
      </c>
      <c r="U27" s="27">
        <f t="shared" si="1"/>
        <v>2452911</v>
      </c>
      <c r="V27" s="28">
        <f t="shared" si="0"/>
        <v>4.0635784073123606E-2</v>
      </c>
      <c r="W27" s="9"/>
    </row>
    <row r="28" spans="1:23">
      <c r="A28" s="10" t="s">
        <v>27</v>
      </c>
      <c r="B28" s="13">
        <v>0</v>
      </c>
      <c r="C28" s="13">
        <v>103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27">
        <f t="shared" si="1"/>
        <v>103</v>
      </c>
      <c r="V28" s="28">
        <f t="shared" si="0"/>
        <v>1.706334130969991E-6</v>
      </c>
      <c r="W28" s="9"/>
    </row>
    <row r="29" spans="1:23">
      <c r="A29" s="10" t="s">
        <v>28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27">
        <f t="shared" si="1"/>
        <v>0</v>
      </c>
      <c r="V29" s="28">
        <f t="shared" si="0"/>
        <v>0</v>
      </c>
      <c r="W29" s="9"/>
    </row>
    <row r="30" spans="1:23">
      <c r="A30" s="10" t="s">
        <v>29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27">
        <f t="shared" si="1"/>
        <v>0</v>
      </c>
      <c r="V30" s="28">
        <f t="shared" si="0"/>
        <v>0</v>
      </c>
      <c r="W30" s="9"/>
    </row>
    <row r="31" spans="1:23">
      <c r="A31" s="10" t="s">
        <v>30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27">
        <f t="shared" si="1"/>
        <v>0</v>
      </c>
      <c r="V31" s="28">
        <f t="shared" si="0"/>
        <v>0</v>
      </c>
      <c r="W31" s="9"/>
    </row>
    <row r="32" spans="1:23">
      <c r="A32" s="10" t="s">
        <v>31</v>
      </c>
      <c r="B32" s="13">
        <v>0</v>
      </c>
      <c r="C32" s="13">
        <v>0</v>
      </c>
      <c r="D32" s="13">
        <v>0</v>
      </c>
      <c r="E32" s="13">
        <v>458488</v>
      </c>
      <c r="F32" s="13">
        <v>683856</v>
      </c>
      <c r="G32" s="13">
        <v>0</v>
      </c>
      <c r="H32" s="13">
        <v>86765</v>
      </c>
      <c r="I32" s="13">
        <v>7235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27">
        <f t="shared" si="1"/>
        <v>1236344</v>
      </c>
      <c r="V32" s="28">
        <f t="shared" si="0"/>
        <v>2.0481708396310316E-2</v>
      </c>
      <c r="W32" s="9"/>
    </row>
    <row r="33" spans="1:23">
      <c r="A33" s="10" t="s">
        <v>32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27">
        <f t="shared" si="1"/>
        <v>0</v>
      </c>
      <c r="V33" s="28">
        <f t="shared" si="0"/>
        <v>0</v>
      </c>
      <c r="W33" s="9"/>
    </row>
    <row r="34" spans="1:23">
      <c r="A34" s="10" t="s">
        <v>33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27">
        <f t="shared" si="1"/>
        <v>0</v>
      </c>
      <c r="V34" s="28">
        <f t="shared" si="0"/>
        <v>0</v>
      </c>
      <c r="W34" s="9"/>
    </row>
    <row r="35" spans="1:23">
      <c r="A35" s="10" t="s">
        <v>34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27">
        <f t="shared" si="1"/>
        <v>0</v>
      </c>
      <c r="V35" s="28">
        <f t="shared" si="0"/>
        <v>0</v>
      </c>
      <c r="W35" s="9"/>
    </row>
    <row r="36" spans="1:23">
      <c r="A36" s="10" t="s">
        <v>35</v>
      </c>
      <c r="B36" s="13">
        <v>103704</v>
      </c>
      <c r="C36" s="13">
        <v>109389</v>
      </c>
      <c r="D36" s="13">
        <v>132456</v>
      </c>
      <c r="E36" s="13">
        <v>92347</v>
      </c>
      <c r="F36" s="13">
        <v>193829</v>
      </c>
      <c r="G36" s="13">
        <v>154513</v>
      </c>
      <c r="H36" s="13">
        <v>114208</v>
      </c>
      <c r="I36" s="13">
        <v>152855</v>
      </c>
      <c r="J36" s="13">
        <v>129679</v>
      </c>
      <c r="K36" s="13">
        <v>155148</v>
      </c>
      <c r="L36" s="13">
        <v>171567</v>
      </c>
      <c r="M36" s="13">
        <v>168984</v>
      </c>
      <c r="N36" s="13">
        <v>171027</v>
      </c>
      <c r="O36" s="13">
        <v>166558</v>
      </c>
      <c r="P36" s="13">
        <v>132058</v>
      </c>
      <c r="Q36" s="13">
        <v>139504</v>
      </c>
      <c r="R36" s="13">
        <v>146642</v>
      </c>
      <c r="S36" s="13">
        <v>179385</v>
      </c>
      <c r="T36" s="13">
        <v>211286</v>
      </c>
      <c r="U36" s="27">
        <f t="shared" si="1"/>
        <v>2825139</v>
      </c>
      <c r="V36" s="28">
        <f t="shared" ref="V36:V67" si="2">(U36/U$70)</f>
        <v>4.6802243693538151E-2</v>
      </c>
      <c r="W36" s="9"/>
    </row>
    <row r="37" spans="1:23">
      <c r="A37" s="10" t="s">
        <v>36</v>
      </c>
      <c r="B37" s="13">
        <v>0</v>
      </c>
      <c r="C37" s="13">
        <v>0</v>
      </c>
      <c r="D37" s="13">
        <v>0</v>
      </c>
      <c r="E37" s="13">
        <v>30205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267000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27">
        <f t="shared" si="1"/>
        <v>297205</v>
      </c>
      <c r="V37" s="28">
        <f t="shared" si="2"/>
        <v>4.92360228538773E-3</v>
      </c>
      <c r="W37" s="9"/>
    </row>
    <row r="38" spans="1:23">
      <c r="A38" s="10" t="s">
        <v>37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27">
        <f t="shared" si="1"/>
        <v>0</v>
      </c>
      <c r="V38" s="28">
        <f t="shared" si="2"/>
        <v>0</v>
      </c>
      <c r="W38" s="9"/>
    </row>
    <row r="39" spans="1:23">
      <c r="A39" s="10" t="s">
        <v>38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27">
        <f t="shared" si="1"/>
        <v>0</v>
      </c>
      <c r="V39" s="28">
        <f t="shared" si="2"/>
        <v>0</v>
      </c>
      <c r="W39" s="9"/>
    </row>
    <row r="40" spans="1:23">
      <c r="A40" s="10" t="s">
        <v>39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24449</v>
      </c>
      <c r="M40" s="13">
        <v>32173</v>
      </c>
      <c r="N40" s="13">
        <v>116770</v>
      </c>
      <c r="O40" s="13">
        <v>226862</v>
      </c>
      <c r="P40" s="13">
        <v>148167</v>
      </c>
      <c r="Q40" s="13">
        <v>60277</v>
      </c>
      <c r="R40" s="13">
        <v>0</v>
      </c>
      <c r="S40" s="13">
        <v>0</v>
      </c>
      <c r="T40" s="13">
        <v>0</v>
      </c>
      <c r="U40" s="27">
        <f t="shared" si="1"/>
        <v>608698</v>
      </c>
      <c r="V40" s="28">
        <f t="shared" si="2"/>
        <v>1.0083904590807491E-2</v>
      </c>
      <c r="W40" s="9"/>
    </row>
    <row r="41" spans="1:23">
      <c r="A41" s="10" t="s">
        <v>40</v>
      </c>
      <c r="B41" s="13">
        <v>0</v>
      </c>
      <c r="C41" s="13">
        <v>886936</v>
      </c>
      <c r="D41" s="13">
        <v>212325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27">
        <f t="shared" si="1"/>
        <v>1099261</v>
      </c>
      <c r="V41" s="28">
        <f t="shared" si="2"/>
        <v>1.8210743331497119E-2</v>
      </c>
      <c r="W41" s="9"/>
    </row>
    <row r="42" spans="1:23">
      <c r="A42" s="10" t="s">
        <v>41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27">
        <f t="shared" si="1"/>
        <v>0</v>
      </c>
      <c r="V42" s="28">
        <f t="shared" si="2"/>
        <v>0</v>
      </c>
      <c r="W42" s="9"/>
    </row>
    <row r="43" spans="1:23">
      <c r="A43" s="10" t="s">
        <v>42</v>
      </c>
      <c r="B43" s="13">
        <v>0</v>
      </c>
      <c r="C43" s="13">
        <v>0</v>
      </c>
      <c r="D43" s="13">
        <v>0</v>
      </c>
      <c r="E43" s="13">
        <v>173919</v>
      </c>
      <c r="F43" s="13">
        <v>186449</v>
      </c>
      <c r="G43" s="13">
        <v>21120</v>
      </c>
      <c r="H43" s="13">
        <v>188359</v>
      </c>
      <c r="I43" s="13">
        <v>1460467</v>
      </c>
      <c r="J43" s="13">
        <v>222003</v>
      </c>
      <c r="K43" s="13">
        <v>0</v>
      </c>
      <c r="L43" s="13">
        <v>1798407</v>
      </c>
      <c r="M43" s="13">
        <v>611485</v>
      </c>
      <c r="N43" s="13">
        <v>309000</v>
      </c>
      <c r="O43" s="13">
        <v>353248</v>
      </c>
      <c r="P43" s="13">
        <v>153905</v>
      </c>
      <c r="Q43" s="13">
        <v>4090979</v>
      </c>
      <c r="R43" s="13">
        <v>9001230</v>
      </c>
      <c r="S43" s="13">
        <v>1979917</v>
      </c>
      <c r="T43" s="13">
        <v>2019128</v>
      </c>
      <c r="U43" s="27">
        <f t="shared" si="1"/>
        <v>22569616</v>
      </c>
      <c r="V43" s="28">
        <f t="shared" si="2"/>
        <v>0.37389617576394568</v>
      </c>
      <c r="W43" s="9"/>
    </row>
    <row r="44" spans="1:23">
      <c r="A44" s="10" t="s">
        <v>43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27">
        <f t="shared" si="1"/>
        <v>0</v>
      </c>
      <c r="V44" s="28">
        <f t="shared" si="2"/>
        <v>0</v>
      </c>
      <c r="W44" s="9"/>
    </row>
    <row r="45" spans="1:23">
      <c r="A45" s="10" t="s">
        <v>44</v>
      </c>
      <c r="B45" s="13">
        <v>0</v>
      </c>
      <c r="C45" s="13">
        <v>4007000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27">
        <f t="shared" si="1"/>
        <v>4007000</v>
      </c>
      <c r="V45" s="28">
        <f t="shared" si="2"/>
        <v>6.6381367599968488E-2</v>
      </c>
      <c r="W45" s="9"/>
    </row>
    <row r="46" spans="1:23">
      <c r="A46" s="10" t="s">
        <v>45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27">
        <f t="shared" si="1"/>
        <v>0</v>
      </c>
      <c r="V46" s="28">
        <f t="shared" si="2"/>
        <v>0</v>
      </c>
      <c r="W46" s="9"/>
    </row>
    <row r="47" spans="1:23">
      <c r="A47" s="10" t="s">
        <v>46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27">
        <f t="shared" si="1"/>
        <v>0</v>
      </c>
      <c r="V47" s="28">
        <f t="shared" si="2"/>
        <v>0</v>
      </c>
      <c r="W47" s="9"/>
    </row>
    <row r="48" spans="1:23">
      <c r="A48" s="10" t="s">
        <v>47</v>
      </c>
      <c r="B48" s="13">
        <v>0</v>
      </c>
      <c r="C48" s="13">
        <v>0</v>
      </c>
      <c r="D48" s="13">
        <v>0</v>
      </c>
      <c r="E48" s="13">
        <v>514496</v>
      </c>
      <c r="F48" s="13">
        <v>237157</v>
      </c>
      <c r="G48" s="13">
        <v>120833</v>
      </c>
      <c r="H48" s="13">
        <v>177514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292411</v>
      </c>
      <c r="P48" s="13">
        <v>1299998</v>
      </c>
      <c r="Q48" s="13">
        <v>1929206</v>
      </c>
      <c r="R48" s="13">
        <v>2267549</v>
      </c>
      <c r="S48" s="13">
        <v>232451</v>
      </c>
      <c r="T48" s="13">
        <v>0</v>
      </c>
      <c r="U48" s="27">
        <f t="shared" si="1"/>
        <v>7071615</v>
      </c>
      <c r="V48" s="28">
        <f t="shared" si="2"/>
        <v>0.11715085471436265</v>
      </c>
      <c r="W48" s="9"/>
    </row>
    <row r="49" spans="1:23">
      <c r="A49" s="10" t="s">
        <v>48</v>
      </c>
      <c r="B49" s="13">
        <v>28689</v>
      </c>
      <c r="C49" s="13">
        <v>65143</v>
      </c>
      <c r="D49" s="13">
        <v>59592</v>
      </c>
      <c r="E49" s="13">
        <v>53989</v>
      </c>
      <c r="F49" s="13">
        <v>58234</v>
      </c>
      <c r="G49" s="13">
        <v>54761</v>
      </c>
      <c r="H49" s="13">
        <v>44961</v>
      </c>
      <c r="I49" s="13">
        <v>39939</v>
      </c>
      <c r="J49" s="13">
        <v>27492</v>
      </c>
      <c r="K49" s="13">
        <v>57736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382203</v>
      </c>
      <c r="S49" s="13">
        <v>0</v>
      </c>
      <c r="T49" s="13">
        <v>0</v>
      </c>
      <c r="U49" s="27">
        <f t="shared" si="1"/>
        <v>872739</v>
      </c>
      <c r="V49" s="28">
        <f t="shared" si="2"/>
        <v>1.4458100418724456E-2</v>
      </c>
      <c r="W49" s="9"/>
    </row>
    <row r="50" spans="1:23">
      <c r="A50" s="10" t="s">
        <v>49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27">
        <f t="shared" si="1"/>
        <v>0</v>
      </c>
      <c r="V50" s="28">
        <f t="shared" si="2"/>
        <v>0</v>
      </c>
      <c r="W50" s="9"/>
    </row>
    <row r="51" spans="1:23">
      <c r="A51" s="10" t="s">
        <v>50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27">
        <f t="shared" si="1"/>
        <v>0</v>
      </c>
      <c r="V51" s="28">
        <f t="shared" si="2"/>
        <v>0</v>
      </c>
      <c r="W51" s="9"/>
    </row>
    <row r="52" spans="1:23">
      <c r="A52" s="10" t="s">
        <v>51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27">
        <f t="shared" si="1"/>
        <v>0</v>
      </c>
      <c r="V52" s="28">
        <f t="shared" si="2"/>
        <v>0</v>
      </c>
      <c r="W52" s="9"/>
    </row>
    <row r="53" spans="1:23">
      <c r="A53" s="10" t="s">
        <v>52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1448398</v>
      </c>
      <c r="O53" s="13">
        <v>81350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27">
        <f t="shared" si="1"/>
        <v>1529748</v>
      </c>
      <c r="V53" s="28">
        <f t="shared" si="2"/>
        <v>2.5342341982360017E-2</v>
      </c>
      <c r="W53" s="9"/>
    </row>
    <row r="54" spans="1:23">
      <c r="A54" s="10" t="s">
        <v>53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27">
        <f t="shared" si="1"/>
        <v>0</v>
      </c>
      <c r="V54" s="28">
        <f t="shared" si="2"/>
        <v>0</v>
      </c>
      <c r="W54" s="9"/>
    </row>
    <row r="55" spans="1:23">
      <c r="A55" s="10" t="s">
        <v>54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27">
        <f t="shared" si="1"/>
        <v>0</v>
      </c>
      <c r="V55" s="28">
        <f t="shared" si="2"/>
        <v>0</v>
      </c>
      <c r="W55" s="9"/>
    </row>
    <row r="56" spans="1:23">
      <c r="A56" s="10" t="s">
        <v>55</v>
      </c>
      <c r="B56" s="13">
        <v>0</v>
      </c>
      <c r="C56" s="13">
        <v>0</v>
      </c>
      <c r="D56" s="13">
        <v>0</v>
      </c>
      <c r="E56" s="13">
        <v>277316</v>
      </c>
      <c r="F56" s="13">
        <v>277316</v>
      </c>
      <c r="G56" s="13">
        <v>78787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27">
        <f t="shared" si="1"/>
        <v>633419</v>
      </c>
      <c r="V56" s="28">
        <f t="shared" si="2"/>
        <v>1.0493441348591075E-2</v>
      </c>
      <c r="W56" s="9"/>
    </row>
    <row r="57" spans="1:23">
      <c r="A57" s="10" t="s">
        <v>56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27">
        <f t="shared" si="1"/>
        <v>0</v>
      </c>
      <c r="V57" s="28">
        <f t="shared" si="2"/>
        <v>0</v>
      </c>
      <c r="W57" s="9"/>
    </row>
    <row r="58" spans="1:23">
      <c r="A58" s="10" t="s">
        <v>57</v>
      </c>
      <c r="B58" s="13">
        <v>0</v>
      </c>
      <c r="C58" s="13">
        <v>0</v>
      </c>
      <c r="D58" s="13">
        <v>1937825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27">
        <f t="shared" si="1"/>
        <v>1937825</v>
      </c>
      <c r="V58" s="28">
        <f t="shared" si="2"/>
        <v>3.2102688712106045E-2</v>
      </c>
      <c r="W58" s="9"/>
    </row>
    <row r="59" spans="1:23">
      <c r="A59" s="10" t="s">
        <v>58</v>
      </c>
      <c r="B59" s="13">
        <v>0</v>
      </c>
      <c r="C59" s="13">
        <v>0</v>
      </c>
      <c r="D59" s="13">
        <v>0</v>
      </c>
      <c r="E59" s="13">
        <v>0</v>
      </c>
      <c r="F59" s="13">
        <v>217009</v>
      </c>
      <c r="G59" s="13">
        <v>32991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27">
        <f t="shared" si="1"/>
        <v>250000</v>
      </c>
      <c r="V59" s="28">
        <f t="shared" si="2"/>
        <v>4.1415876965291048E-3</v>
      </c>
      <c r="W59" s="9"/>
    </row>
    <row r="60" spans="1:23">
      <c r="A60" s="10" t="s">
        <v>59</v>
      </c>
      <c r="B60" s="13">
        <v>0</v>
      </c>
      <c r="C60" s="13">
        <v>250000</v>
      </c>
      <c r="D60" s="13">
        <v>246366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27">
        <f t="shared" si="1"/>
        <v>496366</v>
      </c>
      <c r="V60" s="28">
        <f t="shared" si="2"/>
        <v>8.2229732743014615E-3</v>
      </c>
      <c r="W60" s="9"/>
    </row>
    <row r="61" spans="1:23">
      <c r="A61" s="10" t="s">
        <v>60</v>
      </c>
      <c r="B61" s="13">
        <v>0</v>
      </c>
      <c r="C61" s="13">
        <v>10000</v>
      </c>
      <c r="D61" s="13">
        <v>0</v>
      </c>
      <c r="E61" s="13">
        <v>0</v>
      </c>
      <c r="F61" s="13">
        <v>0</v>
      </c>
      <c r="G61" s="13">
        <v>0</v>
      </c>
      <c r="H61" s="13">
        <v>294862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27">
        <f t="shared" si="1"/>
        <v>304862</v>
      </c>
      <c r="V61" s="28">
        <f t="shared" si="2"/>
        <v>5.0504508333570229E-3</v>
      </c>
      <c r="W61" s="9"/>
    </row>
    <row r="62" spans="1:23">
      <c r="A62" s="10" t="s">
        <v>61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21290</v>
      </c>
      <c r="T62" s="13">
        <v>0</v>
      </c>
      <c r="U62" s="27">
        <f t="shared" si="1"/>
        <v>21290</v>
      </c>
      <c r="V62" s="28">
        <f t="shared" si="2"/>
        <v>3.5269760823641855E-4</v>
      </c>
      <c r="W62" s="9"/>
    </row>
    <row r="63" spans="1:23">
      <c r="A63" s="10" t="s">
        <v>62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1939675</v>
      </c>
      <c r="T63" s="13">
        <v>0</v>
      </c>
      <c r="U63" s="27">
        <f t="shared" si="1"/>
        <v>1939675</v>
      </c>
      <c r="V63" s="28">
        <f t="shared" si="2"/>
        <v>3.2133336461060362E-2</v>
      </c>
      <c r="W63" s="9"/>
    </row>
    <row r="64" spans="1:23">
      <c r="A64" s="10" t="s">
        <v>63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27">
        <f t="shared" si="1"/>
        <v>0</v>
      </c>
      <c r="V64" s="28">
        <f t="shared" si="2"/>
        <v>0</v>
      </c>
      <c r="W64" s="9"/>
    </row>
    <row r="65" spans="1:126">
      <c r="A65" s="10" t="s">
        <v>64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27">
        <f t="shared" si="1"/>
        <v>0</v>
      </c>
      <c r="V65" s="28">
        <f t="shared" si="2"/>
        <v>0</v>
      </c>
      <c r="W65" s="9"/>
    </row>
    <row r="66" spans="1:126">
      <c r="A66" s="10" t="s">
        <v>65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27">
        <f t="shared" si="1"/>
        <v>0</v>
      </c>
      <c r="V66" s="28">
        <f t="shared" si="2"/>
        <v>0</v>
      </c>
      <c r="W66" s="9"/>
    </row>
    <row r="67" spans="1:126">
      <c r="A67" s="10" t="s">
        <v>66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27">
        <f t="shared" si="1"/>
        <v>0</v>
      </c>
      <c r="V67" s="28">
        <f t="shared" si="2"/>
        <v>0</v>
      </c>
      <c r="W67" s="9"/>
    </row>
    <row r="68" spans="1:126">
      <c r="A68" s="10" t="s">
        <v>67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27">
        <f t="shared" si="1"/>
        <v>0</v>
      </c>
      <c r="V68" s="28">
        <f>(U68/U$70)</f>
        <v>0</v>
      </c>
      <c r="W68" s="9"/>
    </row>
    <row r="69" spans="1:126" ht="15.75" thickBot="1">
      <c r="A69" s="10" t="s">
        <v>68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27">
        <f t="shared" si="1"/>
        <v>0</v>
      </c>
      <c r="V69" s="28">
        <f>(U69/U$70)</f>
        <v>0</v>
      </c>
      <c r="W69" s="9"/>
    </row>
    <row r="70" spans="1:126" ht="15.75">
      <c r="A70" s="16" t="s">
        <v>491</v>
      </c>
      <c r="B70" s="39">
        <f>SUM(B4:B69)</f>
        <v>357242</v>
      </c>
      <c r="C70" s="39">
        <f t="shared" ref="C70:M70" si="3">SUM(C4:C69)</f>
        <v>5435278</v>
      </c>
      <c r="D70" s="39">
        <f t="shared" si="3"/>
        <v>2703775</v>
      </c>
      <c r="E70" s="39">
        <f t="shared" si="3"/>
        <v>3280339</v>
      </c>
      <c r="F70" s="39">
        <f t="shared" si="3"/>
        <v>2319200</v>
      </c>
      <c r="G70" s="39">
        <f t="shared" si="3"/>
        <v>1001885</v>
      </c>
      <c r="H70" s="39">
        <f t="shared" si="3"/>
        <v>1010122</v>
      </c>
      <c r="I70" s="39">
        <f t="shared" si="3"/>
        <v>1747698</v>
      </c>
      <c r="J70" s="39">
        <f t="shared" si="3"/>
        <v>559336</v>
      </c>
      <c r="K70" s="39">
        <f>SUM(K4:K69)</f>
        <v>1931953</v>
      </c>
      <c r="L70" s="39">
        <f>SUM(L4:L69)</f>
        <v>5918168</v>
      </c>
      <c r="M70" s="39">
        <f t="shared" si="3"/>
        <v>846708</v>
      </c>
      <c r="N70" s="39">
        <f t="shared" ref="N70:T70" si="4">SUM(N4:N69)</f>
        <v>2245248</v>
      </c>
      <c r="O70" s="39">
        <f t="shared" si="4"/>
        <v>1652027</v>
      </c>
      <c r="P70" s="39">
        <f t="shared" si="4"/>
        <v>2071128</v>
      </c>
      <c r="Q70" s="39">
        <f t="shared" si="4"/>
        <v>6619548</v>
      </c>
      <c r="R70" s="39">
        <f t="shared" si="4"/>
        <v>11797624</v>
      </c>
      <c r="S70" s="39">
        <f t="shared" ref="S70" si="5">SUM(S4:S69)</f>
        <v>4352718</v>
      </c>
      <c r="T70" s="39">
        <f t="shared" si="4"/>
        <v>4513327</v>
      </c>
      <c r="U70" s="17">
        <f>SUM(B70:T70)</f>
        <v>60363324</v>
      </c>
      <c r="V70" s="29">
        <f>(U70/U$70)</f>
        <v>1</v>
      </c>
      <c r="W70" s="6"/>
      <c r="X70" s="2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</row>
    <row r="71" spans="1:126" ht="15.75">
      <c r="A71" s="41" t="s">
        <v>1</v>
      </c>
      <c r="B71" s="42" t="s">
        <v>2</v>
      </c>
      <c r="C71" s="43">
        <f>(C70-B70)/B70</f>
        <v>14.214554839576534</v>
      </c>
      <c r="D71" s="43">
        <f t="shared" ref="D71:J71" si="6">(D70-C70)/C70</f>
        <v>-0.50255074349462903</v>
      </c>
      <c r="E71" s="43">
        <f t="shared" si="6"/>
        <v>0.21324407541307985</v>
      </c>
      <c r="F71" s="43">
        <f t="shared" si="6"/>
        <v>-0.29299990031518086</v>
      </c>
      <c r="G71" s="43">
        <f t="shared" si="6"/>
        <v>-0.56800405312176616</v>
      </c>
      <c r="H71" s="43">
        <f t="shared" si="6"/>
        <v>8.2215024678481061E-3</v>
      </c>
      <c r="I71" s="43">
        <f t="shared" si="6"/>
        <v>0.73018506675431283</v>
      </c>
      <c r="J71" s="43">
        <f t="shared" si="6"/>
        <v>-0.6799584367550916</v>
      </c>
      <c r="K71" s="43">
        <f t="shared" ref="K71:O71" si="7">(K70-J70)/J70</f>
        <v>2.4540115422572479</v>
      </c>
      <c r="L71" s="43">
        <f t="shared" si="7"/>
        <v>2.0633084759308327</v>
      </c>
      <c r="M71" s="43">
        <f t="shared" si="7"/>
        <v>-0.85693072585975927</v>
      </c>
      <c r="N71" s="43">
        <f t="shared" si="7"/>
        <v>1.651738261596678</v>
      </c>
      <c r="O71" s="43">
        <f t="shared" si="7"/>
        <v>-0.26421179308477283</v>
      </c>
      <c r="P71" s="43">
        <f t="shared" ref="P71" si="8">(P70-O70)/O70</f>
        <v>0.25368895302558614</v>
      </c>
      <c r="Q71" s="43">
        <f t="shared" ref="Q71" si="9">(Q70-P70)/P70</f>
        <v>2.1961076283068937</v>
      </c>
      <c r="R71" s="43">
        <f t="shared" ref="R71" si="10">(R70-Q70)/Q70</f>
        <v>0.78224011669678961</v>
      </c>
      <c r="S71" s="43">
        <f t="shared" ref="S71" si="11">(S70-R70)/R70</f>
        <v>-0.63105130321156189</v>
      </c>
      <c r="T71" s="43">
        <f t="shared" ref="T71" si="12">(T70-S70)/S70</f>
        <v>3.6898553960996325E-2</v>
      </c>
      <c r="U71" s="43"/>
      <c r="V71" s="44"/>
      <c r="W71" s="6"/>
      <c r="X71" s="2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</row>
    <row r="72" spans="1:126" ht="16.5" thickBot="1">
      <c r="A72" s="18" t="s">
        <v>490</v>
      </c>
      <c r="B72" s="45">
        <f>COUNTIF(B4:B69,"&gt;0")</f>
        <v>6</v>
      </c>
      <c r="C72" s="45">
        <f t="shared" ref="C72:M72" si="13">COUNTIF(C4:C69,"&gt;0")</f>
        <v>10</v>
      </c>
      <c r="D72" s="45">
        <f t="shared" si="13"/>
        <v>8</v>
      </c>
      <c r="E72" s="45">
        <f t="shared" si="13"/>
        <v>11</v>
      </c>
      <c r="F72" s="45">
        <f t="shared" si="13"/>
        <v>10</v>
      </c>
      <c r="G72" s="45">
        <f t="shared" si="13"/>
        <v>8</v>
      </c>
      <c r="H72" s="45">
        <f t="shared" si="13"/>
        <v>8</v>
      </c>
      <c r="I72" s="45">
        <f t="shared" si="13"/>
        <v>5</v>
      </c>
      <c r="J72" s="45">
        <f t="shared" si="13"/>
        <v>5</v>
      </c>
      <c r="K72" s="45">
        <f>COUNTIF(K4:K69,"&gt;0")</f>
        <v>5</v>
      </c>
      <c r="L72" s="45">
        <f>COUNTIF(L4:L69,"&gt;0")</f>
        <v>5</v>
      </c>
      <c r="M72" s="45">
        <f t="shared" si="13"/>
        <v>4</v>
      </c>
      <c r="N72" s="45">
        <f t="shared" ref="N72:T72" si="14">COUNTIF(N4:N69,"&gt;0")</f>
        <v>6</v>
      </c>
      <c r="O72" s="45">
        <f t="shared" si="14"/>
        <v>7</v>
      </c>
      <c r="P72" s="45">
        <f t="shared" si="14"/>
        <v>5</v>
      </c>
      <c r="Q72" s="45">
        <f t="shared" si="14"/>
        <v>5</v>
      </c>
      <c r="R72" s="45">
        <f t="shared" si="14"/>
        <v>4</v>
      </c>
      <c r="S72" s="45">
        <f t="shared" ref="S72" si="15">COUNTIF(S4:S69,"&gt;0")</f>
        <v>5</v>
      </c>
      <c r="T72" s="45">
        <f t="shared" si="14"/>
        <v>3</v>
      </c>
      <c r="U72" s="19"/>
      <c r="V72" s="40"/>
      <c r="W72" s="6"/>
      <c r="X72" s="2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</row>
    <row r="73" spans="1:126">
      <c r="A73" s="11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4"/>
    </row>
    <row r="74" spans="1:126" ht="15.75" customHeight="1" thickBot="1">
      <c r="A74" s="57" t="s">
        <v>0</v>
      </c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9"/>
    </row>
  </sheetData>
  <mergeCells count="3">
    <mergeCell ref="A74:V74"/>
    <mergeCell ref="A1:V1"/>
    <mergeCell ref="A2:V2"/>
  </mergeCells>
  <printOptions horizontalCentered="1"/>
  <pageMargins left="0.5" right="0.5" top="0.5" bottom="0.5" header="0.3" footer="0.3"/>
  <pageSetup paperSize="5" scale="59" fitToHeight="0" orientation="landscape" r:id="rId1"/>
  <headerFooter>
    <oddFooter>&amp;LOffice of Economic and Demographic Research&amp;CLast Updated: November 2025&amp;RPage &amp;P of &amp;N</oddFooter>
  </headerFooter>
  <ignoredErrors>
    <ignoredError sqref="M70 B70:J70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K427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9.77734375" defaultRowHeight="15"/>
  <cols>
    <col min="1" max="1" width="16.6640625" style="3" customWidth="1"/>
    <col min="2" max="2" width="12.6640625" style="3" customWidth="1"/>
    <col min="3" max="21" width="10.6640625" style="4" customWidth="1"/>
    <col min="22" max="22" width="13.6640625" style="4" customWidth="1"/>
    <col min="23" max="23" width="8.77734375" style="4" customWidth="1"/>
    <col min="24" max="24" width="9.77734375" style="3" customWidth="1"/>
    <col min="25" max="25" width="9.77734375" style="3"/>
  </cols>
  <sheetData>
    <row r="1" spans="1:141" ht="23.25">
      <c r="A1" s="66" t="s">
        <v>499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8"/>
      <c r="X1" s="7"/>
      <c r="Y1"/>
    </row>
    <row r="2" spans="1:141" ht="24" thickBot="1">
      <c r="A2" s="63" t="s">
        <v>528</v>
      </c>
      <c r="B2" s="69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5"/>
      <c r="X2" s="7"/>
      <c r="Y2"/>
    </row>
    <row r="3" spans="1:141" ht="42" customHeight="1" thickBot="1">
      <c r="A3" s="20" t="s">
        <v>71</v>
      </c>
      <c r="B3" s="33" t="s">
        <v>72</v>
      </c>
      <c r="C3" s="21" t="s">
        <v>480</v>
      </c>
      <c r="D3" s="22" t="s">
        <v>481</v>
      </c>
      <c r="E3" s="22" t="s">
        <v>482</v>
      </c>
      <c r="F3" s="22" t="s">
        <v>483</v>
      </c>
      <c r="G3" s="22" t="s">
        <v>484</v>
      </c>
      <c r="H3" s="22" t="s">
        <v>485</v>
      </c>
      <c r="I3" s="22" t="s">
        <v>486</v>
      </c>
      <c r="J3" s="22" t="s">
        <v>487</v>
      </c>
      <c r="K3" s="22" t="s">
        <v>488</v>
      </c>
      <c r="L3" s="21" t="s">
        <v>489</v>
      </c>
      <c r="M3" s="25" t="s">
        <v>511</v>
      </c>
      <c r="N3" s="21" t="s">
        <v>513</v>
      </c>
      <c r="O3" s="21" t="s">
        <v>517</v>
      </c>
      <c r="P3" s="21" t="s">
        <v>518</v>
      </c>
      <c r="Q3" s="21" t="s">
        <v>521</v>
      </c>
      <c r="R3" s="21" t="s">
        <v>523</v>
      </c>
      <c r="S3" s="21" t="s">
        <v>524</v>
      </c>
      <c r="T3" s="21" t="s">
        <v>526</v>
      </c>
      <c r="U3" s="21" t="s">
        <v>529</v>
      </c>
      <c r="V3" s="23" t="s">
        <v>525</v>
      </c>
      <c r="W3" s="24" t="s">
        <v>69</v>
      </c>
      <c r="X3" s="8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</row>
    <row r="4" spans="1:141">
      <c r="A4" s="10" t="s">
        <v>3</v>
      </c>
      <c r="B4" s="34" t="s">
        <v>3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51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27">
        <f>SUM(C4:U4)</f>
        <v>0</v>
      </c>
      <c r="W4" s="28">
        <f t="shared" ref="W4:W35" si="0">(V4/V$417)</f>
        <v>0</v>
      </c>
      <c r="X4" s="9"/>
    </row>
    <row r="5" spans="1:141">
      <c r="A5" s="10" t="s">
        <v>73</v>
      </c>
      <c r="B5" s="34" t="s">
        <v>32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51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27">
        <f>SUM(C5:U5)</f>
        <v>0</v>
      </c>
      <c r="W5" s="28">
        <f t="shared" si="0"/>
        <v>0</v>
      </c>
      <c r="X5" s="9"/>
    </row>
    <row r="6" spans="1:141">
      <c r="A6" s="10" t="s">
        <v>74</v>
      </c>
      <c r="B6" s="34" t="s">
        <v>60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51">
        <v>5000000</v>
      </c>
      <c r="N6" s="13">
        <v>0</v>
      </c>
      <c r="O6" s="13">
        <v>418624</v>
      </c>
      <c r="P6" s="13">
        <v>0</v>
      </c>
      <c r="Q6" s="13">
        <v>23094</v>
      </c>
      <c r="R6" s="13">
        <v>3907</v>
      </c>
      <c r="S6" s="13">
        <v>0</v>
      </c>
      <c r="T6" s="13">
        <v>0</v>
      </c>
      <c r="U6" s="13">
        <v>0</v>
      </c>
      <c r="V6" s="27">
        <f t="shared" ref="V6:V69" si="1">SUM(C6:U6)</f>
        <v>5445625</v>
      </c>
      <c r="W6" s="28">
        <f t="shared" si="0"/>
        <v>2.9600624190241006E-2</v>
      </c>
      <c r="X6" s="9"/>
    </row>
    <row r="7" spans="1:141">
      <c r="A7" s="10" t="s">
        <v>75</v>
      </c>
      <c r="B7" s="34" t="s">
        <v>9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58200</v>
      </c>
      <c r="L7" s="13">
        <v>113018</v>
      </c>
      <c r="M7" s="51">
        <v>610245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54000</v>
      </c>
      <c r="V7" s="27">
        <f t="shared" si="1"/>
        <v>835463</v>
      </c>
      <c r="W7" s="28">
        <f t="shared" si="0"/>
        <v>4.5413017399933558E-3</v>
      </c>
      <c r="X7" s="9"/>
    </row>
    <row r="8" spans="1:141">
      <c r="A8" s="10" t="s">
        <v>76</v>
      </c>
      <c r="B8" s="34" t="s">
        <v>41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51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27">
        <f t="shared" si="1"/>
        <v>0</v>
      </c>
      <c r="W8" s="28">
        <f t="shared" si="0"/>
        <v>0</v>
      </c>
      <c r="X8" s="9"/>
    </row>
    <row r="9" spans="1:141">
      <c r="A9" s="10" t="s">
        <v>77</v>
      </c>
      <c r="B9" s="34" t="s">
        <v>19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51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27">
        <f t="shared" si="1"/>
        <v>0</v>
      </c>
      <c r="W9" s="28">
        <f t="shared" si="0"/>
        <v>0</v>
      </c>
      <c r="X9" s="9"/>
    </row>
    <row r="10" spans="1:141">
      <c r="A10" s="10" t="s">
        <v>78</v>
      </c>
      <c r="B10" s="34" t="s">
        <v>49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51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27">
        <f t="shared" si="1"/>
        <v>0</v>
      </c>
      <c r="W10" s="28">
        <f t="shared" si="0"/>
        <v>0</v>
      </c>
      <c r="X10" s="9"/>
    </row>
    <row r="11" spans="1:141">
      <c r="A11" s="10" t="s">
        <v>79</v>
      </c>
      <c r="B11" s="34" t="s">
        <v>15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51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27">
        <f t="shared" si="1"/>
        <v>0</v>
      </c>
      <c r="W11" s="28">
        <f t="shared" si="0"/>
        <v>0</v>
      </c>
      <c r="X11" s="9"/>
    </row>
    <row r="12" spans="1:141">
      <c r="A12" s="10" t="s">
        <v>80</v>
      </c>
      <c r="B12" s="34" t="s">
        <v>3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51">
        <v>588500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27">
        <f t="shared" si="1"/>
        <v>588500</v>
      </c>
      <c r="W12" s="28">
        <f t="shared" si="0"/>
        <v>3.1988921998773018E-3</v>
      </c>
      <c r="X12" s="9"/>
    </row>
    <row r="13" spans="1:141">
      <c r="A13" s="10" t="s">
        <v>81</v>
      </c>
      <c r="B13" s="34" t="s">
        <v>35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51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60202</v>
      </c>
      <c r="V13" s="27">
        <f t="shared" si="1"/>
        <v>60202</v>
      </c>
      <c r="W13" s="28">
        <f t="shared" si="0"/>
        <v>3.2723824675788158E-4</v>
      </c>
      <c r="X13" s="9"/>
    </row>
    <row r="14" spans="1:141">
      <c r="A14" s="10" t="s">
        <v>82</v>
      </c>
      <c r="B14" s="34" t="s">
        <v>475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51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27">
        <f t="shared" si="1"/>
        <v>0</v>
      </c>
      <c r="W14" s="28">
        <f t="shared" si="0"/>
        <v>0</v>
      </c>
      <c r="X14" s="9"/>
    </row>
    <row r="15" spans="1:141">
      <c r="A15" s="10" t="s">
        <v>83</v>
      </c>
      <c r="B15" s="34" t="s">
        <v>51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51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27">
        <f t="shared" si="1"/>
        <v>0</v>
      </c>
      <c r="W15" s="28">
        <f t="shared" si="0"/>
        <v>0</v>
      </c>
      <c r="X15" s="9"/>
    </row>
    <row r="16" spans="1:141">
      <c r="A16" s="10" t="s">
        <v>84</v>
      </c>
      <c r="B16" s="34" t="s">
        <v>54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51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27">
        <f t="shared" si="1"/>
        <v>0</v>
      </c>
      <c r="W16" s="28">
        <f t="shared" si="0"/>
        <v>0</v>
      </c>
      <c r="X16" s="9"/>
    </row>
    <row r="17" spans="1:24">
      <c r="A17" s="10" t="s">
        <v>85</v>
      </c>
      <c r="B17" s="34" t="s">
        <v>44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51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27">
        <f t="shared" si="1"/>
        <v>0</v>
      </c>
      <c r="W17" s="28">
        <f t="shared" si="0"/>
        <v>0</v>
      </c>
      <c r="X17" s="9"/>
    </row>
    <row r="18" spans="1:24">
      <c r="A18" s="10" t="s">
        <v>86</v>
      </c>
      <c r="B18" s="34" t="s">
        <v>28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51">
        <v>0</v>
      </c>
      <c r="N18" s="13">
        <v>0</v>
      </c>
      <c r="O18" s="13">
        <v>12799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27">
        <f t="shared" si="1"/>
        <v>12799</v>
      </c>
      <c r="W18" s="28">
        <f t="shared" si="0"/>
        <v>6.9571149135479331E-5</v>
      </c>
      <c r="X18" s="9"/>
    </row>
    <row r="19" spans="1:24">
      <c r="A19" s="10" t="s">
        <v>87</v>
      </c>
      <c r="B19" s="34" t="s">
        <v>44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51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27">
        <f t="shared" si="1"/>
        <v>0</v>
      </c>
      <c r="W19" s="28">
        <f t="shared" si="0"/>
        <v>0</v>
      </c>
      <c r="X19" s="9"/>
    </row>
    <row r="20" spans="1:24">
      <c r="A20" s="10" t="s">
        <v>88</v>
      </c>
      <c r="B20" s="34" t="s">
        <v>475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51">
        <v>0</v>
      </c>
      <c r="N20" s="13">
        <v>0</v>
      </c>
      <c r="O20" s="13">
        <v>4018</v>
      </c>
      <c r="P20" s="13">
        <v>0</v>
      </c>
      <c r="Q20" s="13">
        <v>2485744</v>
      </c>
      <c r="R20" s="13">
        <v>156761</v>
      </c>
      <c r="S20" s="13">
        <v>0</v>
      </c>
      <c r="T20" s="13">
        <v>18250</v>
      </c>
      <c r="U20" s="13">
        <v>7125</v>
      </c>
      <c r="V20" s="27">
        <f t="shared" si="1"/>
        <v>2671898</v>
      </c>
      <c r="W20" s="28">
        <f t="shared" si="0"/>
        <v>1.4523557639877251E-2</v>
      </c>
      <c r="X20" s="9"/>
    </row>
    <row r="21" spans="1:24">
      <c r="A21" s="10" t="s">
        <v>89</v>
      </c>
      <c r="B21" s="34" t="s">
        <v>54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51">
        <v>0</v>
      </c>
      <c r="N21" s="13">
        <v>0</v>
      </c>
      <c r="O21" s="13">
        <v>0</v>
      </c>
      <c r="P21" s="13">
        <v>0</v>
      </c>
      <c r="Q21" s="13">
        <v>1688</v>
      </c>
      <c r="R21" s="13">
        <v>117</v>
      </c>
      <c r="S21" s="13">
        <v>0</v>
      </c>
      <c r="T21" s="13">
        <v>0</v>
      </c>
      <c r="U21" s="13">
        <v>0</v>
      </c>
      <c r="V21" s="27">
        <f t="shared" si="1"/>
        <v>1805</v>
      </c>
      <c r="W21" s="28">
        <f t="shared" si="0"/>
        <v>9.8113855918071865E-6</v>
      </c>
      <c r="X21" s="9"/>
    </row>
    <row r="22" spans="1:24">
      <c r="A22" s="10" t="s">
        <v>90</v>
      </c>
      <c r="B22" s="34" t="s">
        <v>32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51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27">
        <f t="shared" si="1"/>
        <v>0</v>
      </c>
      <c r="W22" s="28">
        <f t="shared" si="0"/>
        <v>0</v>
      </c>
      <c r="X22" s="9"/>
    </row>
    <row r="23" spans="1:24">
      <c r="A23" s="10" t="s">
        <v>91</v>
      </c>
      <c r="B23" s="34" t="s">
        <v>44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200000</v>
      </c>
      <c r="J23" s="13">
        <v>0</v>
      </c>
      <c r="K23" s="13">
        <v>0</v>
      </c>
      <c r="L23" s="13">
        <v>0</v>
      </c>
      <c r="M23" s="51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27">
        <f t="shared" si="1"/>
        <v>200000</v>
      </c>
      <c r="W23" s="28">
        <f t="shared" si="0"/>
        <v>1.0871341375963642E-3</v>
      </c>
      <c r="X23" s="9"/>
    </row>
    <row r="24" spans="1:24">
      <c r="A24" s="10" t="s">
        <v>92</v>
      </c>
      <c r="B24" s="34" t="s">
        <v>49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51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27">
        <f t="shared" si="1"/>
        <v>0</v>
      </c>
      <c r="W24" s="28">
        <f t="shared" si="0"/>
        <v>0</v>
      </c>
      <c r="X24" s="9"/>
    </row>
    <row r="25" spans="1:24">
      <c r="A25" s="10" t="s">
        <v>93</v>
      </c>
      <c r="B25" s="34" t="s">
        <v>21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51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27">
        <f t="shared" si="1"/>
        <v>0</v>
      </c>
      <c r="W25" s="28">
        <f t="shared" si="0"/>
        <v>0</v>
      </c>
      <c r="X25" s="9"/>
    </row>
    <row r="26" spans="1:24">
      <c r="A26" s="10" t="s">
        <v>94</v>
      </c>
      <c r="B26" s="34" t="s">
        <v>51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51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27">
        <f t="shared" si="1"/>
        <v>0</v>
      </c>
      <c r="W26" s="28">
        <f t="shared" si="0"/>
        <v>0</v>
      </c>
      <c r="X26" s="9"/>
    </row>
    <row r="27" spans="1:24">
      <c r="A27" s="10" t="s">
        <v>95</v>
      </c>
      <c r="B27" s="34" t="s">
        <v>49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51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27">
        <f t="shared" si="1"/>
        <v>0</v>
      </c>
      <c r="W27" s="28">
        <f t="shared" si="0"/>
        <v>0</v>
      </c>
      <c r="X27" s="9"/>
    </row>
    <row r="28" spans="1:24">
      <c r="A28" s="10" t="s">
        <v>96</v>
      </c>
      <c r="B28" s="34" t="s">
        <v>53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51">
        <v>10575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27">
        <f t="shared" si="1"/>
        <v>10575</v>
      </c>
      <c r="W28" s="28">
        <f t="shared" si="0"/>
        <v>5.7482217525407757E-5</v>
      </c>
      <c r="X28" s="9"/>
    </row>
    <row r="29" spans="1:24">
      <c r="A29" s="10" t="s">
        <v>97</v>
      </c>
      <c r="B29" s="34" t="s">
        <v>53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51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27">
        <f t="shared" si="1"/>
        <v>0</v>
      </c>
      <c r="W29" s="28">
        <f t="shared" si="0"/>
        <v>0</v>
      </c>
      <c r="X29" s="9"/>
    </row>
    <row r="30" spans="1:24">
      <c r="A30" s="10" t="s">
        <v>98</v>
      </c>
      <c r="B30" s="34" t="s">
        <v>53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51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27">
        <f t="shared" si="1"/>
        <v>0</v>
      </c>
      <c r="W30" s="28">
        <f t="shared" si="0"/>
        <v>0</v>
      </c>
      <c r="X30" s="9"/>
    </row>
    <row r="31" spans="1:24">
      <c r="A31" s="10" t="s">
        <v>99</v>
      </c>
      <c r="B31" s="34" t="s">
        <v>53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51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27">
        <f t="shared" si="1"/>
        <v>0</v>
      </c>
      <c r="W31" s="28">
        <f t="shared" si="0"/>
        <v>0</v>
      </c>
      <c r="X31" s="9"/>
    </row>
    <row r="32" spans="1:24">
      <c r="A32" s="10" t="s">
        <v>100</v>
      </c>
      <c r="B32" s="34" t="s">
        <v>42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108282</v>
      </c>
      <c r="J32" s="13">
        <v>139705</v>
      </c>
      <c r="K32" s="13">
        <v>0</v>
      </c>
      <c r="L32" s="13">
        <v>0</v>
      </c>
      <c r="M32" s="51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39969.1</v>
      </c>
      <c r="U32" s="13">
        <v>1296579</v>
      </c>
      <c r="V32" s="27">
        <f t="shared" si="1"/>
        <v>1584535.1</v>
      </c>
      <c r="W32" s="28">
        <f t="shared" si="0"/>
        <v>8.6130109971483439E-3</v>
      </c>
      <c r="X32" s="9"/>
    </row>
    <row r="33" spans="1:24">
      <c r="A33" s="10" t="s">
        <v>101</v>
      </c>
      <c r="B33" s="34" t="s">
        <v>18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51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27">
        <f t="shared" si="1"/>
        <v>0</v>
      </c>
      <c r="W33" s="28">
        <f t="shared" si="0"/>
        <v>0</v>
      </c>
      <c r="X33" s="9"/>
    </row>
    <row r="34" spans="1:24">
      <c r="A34" s="10" t="s">
        <v>102</v>
      </c>
      <c r="B34" s="34" t="s">
        <v>44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51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27">
        <f t="shared" si="1"/>
        <v>0</v>
      </c>
      <c r="W34" s="28">
        <f t="shared" si="0"/>
        <v>0</v>
      </c>
      <c r="X34" s="9"/>
    </row>
    <row r="35" spans="1:24">
      <c r="A35" s="10" t="s">
        <v>103</v>
      </c>
      <c r="B35" s="34" t="s">
        <v>9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130891</v>
      </c>
      <c r="I35" s="13">
        <v>2859</v>
      </c>
      <c r="J35" s="13">
        <v>0</v>
      </c>
      <c r="K35" s="13">
        <v>0</v>
      </c>
      <c r="L35" s="13">
        <v>0</v>
      </c>
      <c r="M35" s="51">
        <v>473356</v>
      </c>
      <c r="N35" s="13">
        <v>0</v>
      </c>
      <c r="O35" s="13">
        <v>31470</v>
      </c>
      <c r="P35" s="13">
        <v>51381</v>
      </c>
      <c r="Q35" s="13">
        <v>72000</v>
      </c>
      <c r="R35" s="13">
        <v>0</v>
      </c>
      <c r="S35" s="13">
        <v>0</v>
      </c>
      <c r="T35" s="13">
        <v>0</v>
      </c>
      <c r="U35" s="13">
        <v>0</v>
      </c>
      <c r="V35" s="27">
        <f t="shared" si="1"/>
        <v>761957</v>
      </c>
      <c r="W35" s="28">
        <f t="shared" si="0"/>
        <v>4.1417473304025641E-3</v>
      </c>
      <c r="X35" s="9"/>
    </row>
    <row r="36" spans="1:24">
      <c r="A36" s="10" t="s">
        <v>104</v>
      </c>
      <c r="B36" s="34" t="s">
        <v>51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51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27">
        <f t="shared" si="1"/>
        <v>0</v>
      </c>
      <c r="W36" s="28">
        <f t="shared" ref="W36:W67" si="2">(V36/V$417)</f>
        <v>0</v>
      </c>
      <c r="X36" s="9"/>
    </row>
    <row r="37" spans="1:24">
      <c r="A37" s="10" t="s">
        <v>105</v>
      </c>
      <c r="B37" s="34" t="s">
        <v>30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51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27">
        <f t="shared" si="1"/>
        <v>0</v>
      </c>
      <c r="W37" s="28">
        <f t="shared" si="2"/>
        <v>0</v>
      </c>
      <c r="X37" s="9"/>
    </row>
    <row r="38" spans="1:24">
      <c r="A38" s="10" t="s">
        <v>106</v>
      </c>
      <c r="B38" s="34" t="s">
        <v>36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51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27">
        <f t="shared" si="1"/>
        <v>0</v>
      </c>
      <c r="W38" s="28">
        <f t="shared" si="2"/>
        <v>0</v>
      </c>
      <c r="X38" s="9"/>
    </row>
    <row r="39" spans="1:24">
      <c r="A39" s="10" t="s">
        <v>107</v>
      </c>
      <c r="B39" s="34" t="s">
        <v>25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51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27">
        <f t="shared" si="1"/>
        <v>0</v>
      </c>
      <c r="W39" s="28">
        <f t="shared" si="2"/>
        <v>0</v>
      </c>
      <c r="X39" s="9"/>
    </row>
    <row r="40" spans="1:24">
      <c r="A40" s="10" t="s">
        <v>108</v>
      </c>
      <c r="B40" s="34" t="s">
        <v>51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51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27">
        <f t="shared" si="1"/>
        <v>0</v>
      </c>
      <c r="W40" s="28">
        <f t="shared" si="2"/>
        <v>0</v>
      </c>
      <c r="X40" s="9"/>
    </row>
    <row r="41" spans="1:24">
      <c r="A41" s="10" t="s">
        <v>109</v>
      </c>
      <c r="B41" s="34" t="s">
        <v>41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51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27">
        <f t="shared" si="1"/>
        <v>0</v>
      </c>
      <c r="W41" s="28">
        <f t="shared" si="2"/>
        <v>0</v>
      </c>
      <c r="X41" s="9"/>
    </row>
    <row r="42" spans="1:24">
      <c r="A42" s="10" t="s">
        <v>110</v>
      </c>
      <c r="B42" s="34" t="s">
        <v>41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51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27">
        <f t="shared" si="1"/>
        <v>0</v>
      </c>
      <c r="W42" s="28">
        <f t="shared" si="2"/>
        <v>0</v>
      </c>
      <c r="X42" s="9"/>
    </row>
    <row r="43" spans="1:24">
      <c r="A43" s="10" t="s">
        <v>111</v>
      </c>
      <c r="B43" s="34" t="s">
        <v>62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51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27">
        <f t="shared" si="1"/>
        <v>0</v>
      </c>
      <c r="W43" s="28">
        <f t="shared" si="2"/>
        <v>0</v>
      </c>
      <c r="X43" s="9"/>
    </row>
    <row r="44" spans="1:24">
      <c r="A44" s="10" t="s">
        <v>112</v>
      </c>
      <c r="B44" s="34" t="s">
        <v>51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51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27">
        <f t="shared" si="1"/>
        <v>0</v>
      </c>
      <c r="W44" s="28">
        <f t="shared" si="2"/>
        <v>0</v>
      </c>
      <c r="X44" s="9"/>
    </row>
    <row r="45" spans="1:24">
      <c r="A45" s="10" t="s">
        <v>113</v>
      </c>
      <c r="B45" s="34" t="s">
        <v>39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51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27">
        <f t="shared" si="1"/>
        <v>0</v>
      </c>
      <c r="W45" s="28">
        <f t="shared" si="2"/>
        <v>0</v>
      </c>
      <c r="X45" s="9"/>
    </row>
    <row r="46" spans="1:24">
      <c r="A46" s="10" t="s">
        <v>114</v>
      </c>
      <c r="B46" s="34" t="s">
        <v>38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51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27">
        <f t="shared" si="1"/>
        <v>0</v>
      </c>
      <c r="W46" s="28">
        <f t="shared" si="2"/>
        <v>0</v>
      </c>
      <c r="X46" s="9"/>
    </row>
    <row r="47" spans="1:24">
      <c r="A47" s="10" t="s">
        <v>115</v>
      </c>
      <c r="B47" s="34" t="s">
        <v>6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51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27">
        <f t="shared" si="1"/>
        <v>0</v>
      </c>
      <c r="W47" s="28">
        <f t="shared" si="2"/>
        <v>0</v>
      </c>
      <c r="X47" s="9"/>
    </row>
    <row r="48" spans="1:24">
      <c r="A48" s="10" t="s">
        <v>116</v>
      </c>
      <c r="B48" s="34" t="s">
        <v>27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51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27">
        <f t="shared" si="1"/>
        <v>0</v>
      </c>
      <c r="W48" s="28">
        <f t="shared" si="2"/>
        <v>0</v>
      </c>
      <c r="X48" s="9"/>
    </row>
    <row r="49" spans="1:24">
      <c r="A49" s="10" t="s">
        <v>117</v>
      </c>
      <c r="B49" s="34" t="s">
        <v>18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51">
        <v>660166</v>
      </c>
      <c r="N49" s="13">
        <v>68825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27">
        <f t="shared" si="1"/>
        <v>728991</v>
      </c>
      <c r="W49" s="28">
        <f t="shared" si="2"/>
        <v>3.9625550105025558E-3</v>
      </c>
      <c r="X49" s="9"/>
    </row>
    <row r="50" spans="1:24">
      <c r="A50" s="10" t="s">
        <v>118</v>
      </c>
      <c r="B50" s="34" t="s">
        <v>61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42949</v>
      </c>
      <c r="K50" s="13">
        <v>0</v>
      </c>
      <c r="L50" s="13">
        <v>0</v>
      </c>
      <c r="M50" s="51">
        <v>0</v>
      </c>
      <c r="N50" s="13">
        <v>0</v>
      </c>
      <c r="O50" s="13">
        <v>0</v>
      </c>
      <c r="P50" s="13">
        <v>0</v>
      </c>
      <c r="Q50" s="13">
        <v>0</v>
      </c>
      <c r="R50" s="13">
        <v>665301</v>
      </c>
      <c r="S50" s="13">
        <v>145213</v>
      </c>
      <c r="T50" s="13">
        <v>0</v>
      </c>
      <c r="U50" s="13">
        <v>13941</v>
      </c>
      <c r="V50" s="27">
        <f t="shared" si="1"/>
        <v>867404</v>
      </c>
      <c r="W50" s="28">
        <f t="shared" si="2"/>
        <v>4.7149224974381834E-3</v>
      </c>
      <c r="X50" s="9"/>
    </row>
    <row r="51" spans="1:24">
      <c r="A51" s="10" t="s">
        <v>119</v>
      </c>
      <c r="B51" s="34" t="s">
        <v>46</v>
      </c>
      <c r="C51" s="13">
        <v>0</v>
      </c>
      <c r="D51" s="13">
        <v>0</v>
      </c>
      <c r="E51" s="13">
        <v>0</v>
      </c>
      <c r="F51" s="13">
        <v>2117620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51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27">
        <f t="shared" si="1"/>
        <v>2117620</v>
      </c>
      <c r="W51" s="28">
        <f t="shared" si="2"/>
        <v>1.1510684962284063E-2</v>
      </c>
      <c r="X51" s="9"/>
    </row>
    <row r="52" spans="1:24">
      <c r="A52" s="10" t="s">
        <v>120</v>
      </c>
      <c r="B52" s="34" t="s">
        <v>5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51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27">
        <f t="shared" si="1"/>
        <v>0</v>
      </c>
      <c r="W52" s="28">
        <f t="shared" si="2"/>
        <v>0</v>
      </c>
      <c r="X52" s="9"/>
    </row>
    <row r="53" spans="1:24">
      <c r="A53" s="10" t="s">
        <v>121</v>
      </c>
      <c r="B53" s="34" t="s">
        <v>32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51">
        <v>0</v>
      </c>
      <c r="N53" s="13">
        <v>210085</v>
      </c>
      <c r="O53" s="13">
        <v>92296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27">
        <f t="shared" si="1"/>
        <v>302381</v>
      </c>
      <c r="W53" s="28">
        <f t="shared" si="2"/>
        <v>1.643643538302631E-3</v>
      </c>
      <c r="X53" s="9"/>
    </row>
    <row r="54" spans="1:24">
      <c r="A54" s="10" t="s">
        <v>122</v>
      </c>
      <c r="B54" s="34" t="s">
        <v>7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51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27">
        <f t="shared" si="1"/>
        <v>0</v>
      </c>
      <c r="W54" s="28">
        <f t="shared" si="2"/>
        <v>0</v>
      </c>
      <c r="X54" s="9"/>
    </row>
    <row r="55" spans="1:24">
      <c r="A55" s="10" t="s">
        <v>123</v>
      </c>
      <c r="B55" s="34" t="s">
        <v>36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51">
        <v>0</v>
      </c>
      <c r="N55" s="13">
        <v>0</v>
      </c>
      <c r="O55" s="13">
        <v>0</v>
      </c>
      <c r="P55" s="13">
        <v>0</v>
      </c>
      <c r="Q55" s="13">
        <v>415277</v>
      </c>
      <c r="R55" s="13">
        <v>145904</v>
      </c>
      <c r="S55" s="13">
        <v>825</v>
      </c>
      <c r="T55" s="13">
        <v>0</v>
      </c>
      <c r="U55" s="13">
        <v>5774046</v>
      </c>
      <c r="V55" s="27">
        <f t="shared" si="1"/>
        <v>6336052</v>
      </c>
      <c r="W55" s="28">
        <f t="shared" si="2"/>
        <v>3.4440692133928592E-2</v>
      </c>
      <c r="X55" s="9"/>
    </row>
    <row r="56" spans="1:24">
      <c r="A56" s="10" t="s">
        <v>124</v>
      </c>
      <c r="B56" s="34" t="s">
        <v>19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51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27">
        <f t="shared" si="1"/>
        <v>0</v>
      </c>
      <c r="W56" s="28">
        <f t="shared" si="2"/>
        <v>0</v>
      </c>
      <c r="X56" s="9"/>
    </row>
    <row r="57" spans="1:24">
      <c r="A57" s="10" t="s">
        <v>125</v>
      </c>
      <c r="B57" s="34" t="s">
        <v>68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51">
        <v>0</v>
      </c>
      <c r="N57" s="13">
        <v>0</v>
      </c>
      <c r="O57" s="13">
        <v>0</v>
      </c>
      <c r="P57" s="13">
        <v>0</v>
      </c>
      <c r="Q57" s="13">
        <v>148220</v>
      </c>
      <c r="R57" s="13">
        <v>556621</v>
      </c>
      <c r="S57" s="13">
        <v>0</v>
      </c>
      <c r="T57" s="13">
        <v>0</v>
      </c>
      <c r="U57" s="13">
        <v>0</v>
      </c>
      <c r="V57" s="27">
        <f t="shared" si="1"/>
        <v>704841</v>
      </c>
      <c r="W57" s="28">
        <f t="shared" si="2"/>
        <v>3.8312835633877947E-3</v>
      </c>
      <c r="X57" s="9"/>
    </row>
    <row r="58" spans="1:24">
      <c r="A58" s="10" t="s">
        <v>126</v>
      </c>
      <c r="B58" s="34" t="s">
        <v>60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51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27">
        <f t="shared" si="1"/>
        <v>0</v>
      </c>
      <c r="W58" s="28">
        <f t="shared" si="2"/>
        <v>0</v>
      </c>
      <c r="X58" s="9"/>
    </row>
    <row r="59" spans="1:24">
      <c r="A59" s="10" t="s">
        <v>127</v>
      </c>
      <c r="B59" s="34" t="s">
        <v>38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51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27">
        <f t="shared" si="1"/>
        <v>0</v>
      </c>
      <c r="W59" s="28">
        <f t="shared" si="2"/>
        <v>0</v>
      </c>
      <c r="X59" s="9"/>
    </row>
    <row r="60" spans="1:24">
      <c r="A60" s="10" t="s">
        <v>128</v>
      </c>
      <c r="B60" s="34" t="s">
        <v>61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39576</v>
      </c>
      <c r="J60" s="13">
        <v>455926</v>
      </c>
      <c r="K60" s="13">
        <v>0</v>
      </c>
      <c r="L60" s="13">
        <v>0</v>
      </c>
      <c r="M60" s="51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27">
        <f t="shared" si="1"/>
        <v>495502</v>
      </c>
      <c r="W60" s="28">
        <f t="shared" si="2"/>
        <v>2.6933856972363684E-3</v>
      </c>
      <c r="X60" s="9"/>
    </row>
    <row r="61" spans="1:24">
      <c r="A61" s="10" t="s">
        <v>129</v>
      </c>
      <c r="B61" s="34" t="s">
        <v>17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7330</v>
      </c>
      <c r="K61" s="13">
        <v>70198</v>
      </c>
      <c r="L61" s="13">
        <v>0</v>
      </c>
      <c r="M61" s="51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27">
        <f t="shared" si="1"/>
        <v>77528</v>
      </c>
      <c r="W61" s="28">
        <f t="shared" si="2"/>
        <v>4.214166770978546E-4</v>
      </c>
      <c r="X61" s="9"/>
    </row>
    <row r="62" spans="1:24">
      <c r="A62" s="10" t="s">
        <v>130</v>
      </c>
      <c r="B62" s="34" t="s">
        <v>20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246511</v>
      </c>
      <c r="I62" s="13">
        <v>45505</v>
      </c>
      <c r="J62" s="13">
        <v>29762</v>
      </c>
      <c r="K62" s="13">
        <v>89042</v>
      </c>
      <c r="L62" s="13">
        <v>150654</v>
      </c>
      <c r="M62" s="51">
        <v>0</v>
      </c>
      <c r="N62" s="13">
        <v>0</v>
      </c>
      <c r="O62" s="13">
        <v>66932</v>
      </c>
      <c r="P62" s="13">
        <v>394657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27">
        <f t="shared" si="1"/>
        <v>1023063</v>
      </c>
      <c r="W62" s="28">
        <f t="shared" si="2"/>
        <v>5.5610335610587454E-3</v>
      </c>
      <c r="X62" s="9"/>
    </row>
    <row r="63" spans="1:24">
      <c r="A63" s="10" t="s">
        <v>131</v>
      </c>
      <c r="B63" s="34" t="s">
        <v>38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51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27">
        <f t="shared" si="1"/>
        <v>0</v>
      </c>
      <c r="W63" s="28">
        <f t="shared" si="2"/>
        <v>0</v>
      </c>
      <c r="X63" s="9"/>
    </row>
    <row r="64" spans="1:24">
      <c r="A64" s="10" t="s">
        <v>132</v>
      </c>
      <c r="B64" s="34" t="s">
        <v>68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45167</v>
      </c>
      <c r="M64" s="51">
        <v>0</v>
      </c>
      <c r="N64" s="13">
        <v>0</v>
      </c>
      <c r="O64" s="13">
        <v>0</v>
      </c>
      <c r="P64" s="13">
        <v>0</v>
      </c>
      <c r="Q64" s="13">
        <v>8064</v>
      </c>
      <c r="R64" s="13">
        <v>126065</v>
      </c>
      <c r="S64" s="13">
        <v>601570</v>
      </c>
      <c r="T64" s="13">
        <v>2347954</v>
      </c>
      <c r="U64" s="13">
        <v>207437</v>
      </c>
      <c r="V64" s="27">
        <f t="shared" si="1"/>
        <v>3336257</v>
      </c>
      <c r="W64" s="28">
        <f t="shared" si="2"/>
        <v>1.8134794382474166E-2</v>
      </c>
      <c r="X64" s="9"/>
    </row>
    <row r="65" spans="1:24">
      <c r="A65" s="10" t="s">
        <v>133</v>
      </c>
      <c r="B65" s="34" t="s">
        <v>47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51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27">
        <f t="shared" si="1"/>
        <v>0</v>
      </c>
      <c r="W65" s="28">
        <f t="shared" si="2"/>
        <v>0</v>
      </c>
      <c r="X65" s="9"/>
    </row>
    <row r="66" spans="1:24">
      <c r="A66" s="10" t="s">
        <v>134</v>
      </c>
      <c r="B66" s="34" t="s">
        <v>53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51">
        <v>0</v>
      </c>
      <c r="N66" s="13">
        <v>0</v>
      </c>
      <c r="O66" s="13">
        <v>0</v>
      </c>
      <c r="P66" s="13">
        <v>156069</v>
      </c>
      <c r="Q66" s="13">
        <v>5000</v>
      </c>
      <c r="R66" s="13">
        <v>0</v>
      </c>
      <c r="S66" s="13">
        <v>0</v>
      </c>
      <c r="T66" s="13">
        <v>0</v>
      </c>
      <c r="U66" s="13">
        <v>0</v>
      </c>
      <c r="V66" s="27">
        <f t="shared" si="1"/>
        <v>161069</v>
      </c>
      <c r="W66" s="28">
        <f t="shared" si="2"/>
        <v>8.7551804204254397E-4</v>
      </c>
      <c r="X66" s="9"/>
    </row>
    <row r="67" spans="1:24">
      <c r="A67" s="10" t="s">
        <v>135</v>
      </c>
      <c r="B67" s="34" t="s">
        <v>35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51">
        <v>0</v>
      </c>
      <c r="N67" s="13">
        <v>75753</v>
      </c>
      <c r="O67" s="13">
        <v>424247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27">
        <f t="shared" si="1"/>
        <v>500000</v>
      </c>
      <c r="W67" s="28">
        <f t="shared" si="2"/>
        <v>2.7178353439909105E-3</v>
      </c>
      <c r="X67" s="9"/>
    </row>
    <row r="68" spans="1:24">
      <c r="A68" s="10" t="s">
        <v>136</v>
      </c>
      <c r="B68" s="34" t="s">
        <v>26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51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27">
        <f t="shared" si="1"/>
        <v>0</v>
      </c>
      <c r="W68" s="28">
        <f t="shared" ref="W68:W99" si="3">(V68/V$417)</f>
        <v>0</v>
      </c>
      <c r="X68" s="9"/>
    </row>
    <row r="69" spans="1:24">
      <c r="A69" s="10" t="s">
        <v>137</v>
      </c>
      <c r="B69" s="34" t="s">
        <v>51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51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27">
        <f t="shared" si="1"/>
        <v>0</v>
      </c>
      <c r="W69" s="28">
        <f t="shared" si="3"/>
        <v>0</v>
      </c>
      <c r="X69" s="9"/>
    </row>
    <row r="70" spans="1:24">
      <c r="A70" s="10" t="s">
        <v>138</v>
      </c>
      <c r="B70" s="34" t="s">
        <v>7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51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27">
        <f t="shared" ref="V70:V133" si="4">SUM(C70:U70)</f>
        <v>0</v>
      </c>
      <c r="W70" s="28">
        <f t="shared" si="3"/>
        <v>0</v>
      </c>
      <c r="X70" s="9"/>
    </row>
    <row r="71" spans="1:24">
      <c r="A71" s="10" t="s">
        <v>139</v>
      </c>
      <c r="B71" s="34" t="s">
        <v>7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51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27">
        <f t="shared" si="4"/>
        <v>0</v>
      </c>
      <c r="W71" s="28">
        <f t="shared" si="3"/>
        <v>0</v>
      </c>
      <c r="X71" s="9"/>
    </row>
    <row r="72" spans="1:24">
      <c r="A72" s="10" t="s">
        <v>140</v>
      </c>
      <c r="B72" s="34" t="s">
        <v>8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51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27">
        <f t="shared" si="4"/>
        <v>0</v>
      </c>
      <c r="W72" s="28">
        <f t="shared" si="3"/>
        <v>0</v>
      </c>
      <c r="X72" s="9"/>
    </row>
    <row r="73" spans="1:24">
      <c r="A73" s="10" t="s">
        <v>141</v>
      </c>
      <c r="B73" s="34" t="s">
        <v>61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6950</v>
      </c>
      <c r="K73" s="13">
        <v>0</v>
      </c>
      <c r="L73" s="13">
        <v>0</v>
      </c>
      <c r="M73" s="51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27">
        <f t="shared" si="4"/>
        <v>6950</v>
      </c>
      <c r="W73" s="28">
        <f t="shared" si="3"/>
        <v>3.7777911281473656E-5</v>
      </c>
      <c r="X73" s="9"/>
    </row>
    <row r="74" spans="1:24">
      <c r="A74" s="10" t="s">
        <v>142</v>
      </c>
      <c r="B74" s="34" t="s">
        <v>8</v>
      </c>
      <c r="C74" s="13">
        <v>0</v>
      </c>
      <c r="D74" s="13">
        <v>0</v>
      </c>
      <c r="E74" s="13">
        <v>0</v>
      </c>
      <c r="F74" s="13">
        <v>50000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520800</v>
      </c>
      <c r="M74" s="51">
        <v>0</v>
      </c>
      <c r="N74" s="13">
        <v>0</v>
      </c>
      <c r="O74" s="13">
        <v>0</v>
      </c>
      <c r="P74" s="13">
        <v>0</v>
      </c>
      <c r="Q74" s="13">
        <v>275000</v>
      </c>
      <c r="R74" s="13">
        <v>0</v>
      </c>
      <c r="S74" s="13">
        <v>0</v>
      </c>
      <c r="T74" s="13">
        <v>0</v>
      </c>
      <c r="U74" s="13">
        <v>0</v>
      </c>
      <c r="V74" s="27">
        <f t="shared" si="4"/>
        <v>845800</v>
      </c>
      <c r="W74" s="28">
        <f t="shared" si="3"/>
        <v>4.597490267895024E-3</v>
      </c>
      <c r="X74" s="9"/>
    </row>
    <row r="75" spans="1:24">
      <c r="A75" s="10" t="s">
        <v>143</v>
      </c>
      <c r="B75" s="34" t="s">
        <v>44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51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27">
        <f t="shared" si="4"/>
        <v>0</v>
      </c>
      <c r="W75" s="28">
        <f t="shared" si="3"/>
        <v>0</v>
      </c>
      <c r="X75" s="9"/>
    </row>
    <row r="76" spans="1:24">
      <c r="A76" s="10" t="s">
        <v>144</v>
      </c>
      <c r="B76" s="34" t="s">
        <v>8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51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27">
        <f t="shared" si="4"/>
        <v>0</v>
      </c>
      <c r="W76" s="28">
        <f t="shared" si="3"/>
        <v>0</v>
      </c>
      <c r="X76" s="9"/>
    </row>
    <row r="77" spans="1:24">
      <c r="A77" s="10" t="s">
        <v>145</v>
      </c>
      <c r="B77" s="34" t="s">
        <v>32</v>
      </c>
      <c r="C77" s="13">
        <v>57125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8400</v>
      </c>
      <c r="J77" s="13">
        <v>101969</v>
      </c>
      <c r="K77" s="13">
        <v>271151</v>
      </c>
      <c r="L77" s="13">
        <v>0</v>
      </c>
      <c r="M77" s="51">
        <v>0</v>
      </c>
      <c r="N77" s="13">
        <v>0</v>
      </c>
      <c r="O77" s="13">
        <v>0</v>
      </c>
      <c r="P77" s="13">
        <v>0</v>
      </c>
      <c r="Q77" s="13">
        <v>0</v>
      </c>
      <c r="R77" s="13">
        <v>915701</v>
      </c>
      <c r="S77" s="13">
        <v>0</v>
      </c>
      <c r="T77" s="13">
        <v>63964</v>
      </c>
      <c r="U77" s="13">
        <v>0</v>
      </c>
      <c r="V77" s="27">
        <f t="shared" si="4"/>
        <v>1418310</v>
      </c>
      <c r="W77" s="28">
        <f t="shared" si="3"/>
        <v>7.7094660934714969E-3</v>
      </c>
      <c r="X77" s="9"/>
    </row>
    <row r="78" spans="1:24">
      <c r="A78" s="10" t="s">
        <v>146</v>
      </c>
      <c r="B78" s="34" t="s">
        <v>55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51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27">
        <f t="shared" si="4"/>
        <v>0</v>
      </c>
      <c r="W78" s="28">
        <f t="shared" si="3"/>
        <v>0</v>
      </c>
      <c r="X78" s="9"/>
    </row>
    <row r="79" spans="1:24">
      <c r="A79" s="10" t="s">
        <v>147</v>
      </c>
      <c r="B79" s="34" t="s">
        <v>47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51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27">
        <f t="shared" si="4"/>
        <v>0</v>
      </c>
      <c r="W79" s="28">
        <f t="shared" si="3"/>
        <v>0</v>
      </c>
      <c r="X79" s="9"/>
    </row>
    <row r="80" spans="1:24">
      <c r="A80" s="10" t="s">
        <v>148</v>
      </c>
      <c r="B80" s="34" t="s">
        <v>16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51">
        <v>0</v>
      </c>
      <c r="N80" s="13">
        <v>0</v>
      </c>
      <c r="O80" s="13">
        <v>0</v>
      </c>
      <c r="P80" s="13">
        <v>0</v>
      </c>
      <c r="Q80" s="13">
        <v>47339</v>
      </c>
      <c r="R80" s="13">
        <v>144532</v>
      </c>
      <c r="S80" s="13">
        <v>14515</v>
      </c>
      <c r="T80" s="13">
        <v>0</v>
      </c>
      <c r="U80" s="13">
        <v>0</v>
      </c>
      <c r="V80" s="27">
        <f t="shared" si="4"/>
        <v>206386</v>
      </c>
      <c r="W80" s="28">
        <f t="shared" si="3"/>
        <v>1.1218463306098161E-3</v>
      </c>
      <c r="X80" s="9"/>
    </row>
    <row r="81" spans="1:24">
      <c r="A81" s="10" t="s">
        <v>149</v>
      </c>
      <c r="B81" s="34" t="s">
        <v>11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51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27">
        <f t="shared" si="4"/>
        <v>0</v>
      </c>
      <c r="W81" s="28">
        <f t="shared" si="3"/>
        <v>0</v>
      </c>
      <c r="X81" s="9"/>
    </row>
    <row r="82" spans="1:24">
      <c r="A82" s="10" t="s">
        <v>150</v>
      </c>
      <c r="B82" s="34" t="s">
        <v>44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51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27">
        <f t="shared" si="4"/>
        <v>0</v>
      </c>
      <c r="W82" s="28">
        <f t="shared" si="3"/>
        <v>0</v>
      </c>
      <c r="X82" s="9"/>
    </row>
    <row r="83" spans="1:24">
      <c r="A83" s="10" t="s">
        <v>151</v>
      </c>
      <c r="B83" s="34" t="s">
        <v>52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51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0</v>
      </c>
      <c r="V83" s="27">
        <f t="shared" si="4"/>
        <v>0</v>
      </c>
      <c r="W83" s="28">
        <f t="shared" si="3"/>
        <v>0</v>
      </c>
      <c r="X83" s="9"/>
    </row>
    <row r="84" spans="1:24">
      <c r="A84" s="10" t="s">
        <v>152</v>
      </c>
      <c r="B84" s="34" t="s">
        <v>8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51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0</v>
      </c>
      <c r="T84" s="13">
        <v>0</v>
      </c>
      <c r="U84" s="13">
        <v>0</v>
      </c>
      <c r="V84" s="27">
        <f t="shared" si="4"/>
        <v>0</v>
      </c>
      <c r="W84" s="28">
        <f t="shared" si="3"/>
        <v>0</v>
      </c>
      <c r="X84" s="9"/>
    </row>
    <row r="85" spans="1:24">
      <c r="A85" s="10" t="s">
        <v>153</v>
      </c>
      <c r="B85" s="34" t="s">
        <v>54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51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0</v>
      </c>
      <c r="V85" s="27">
        <f t="shared" si="4"/>
        <v>0</v>
      </c>
      <c r="W85" s="28">
        <f t="shared" si="3"/>
        <v>0</v>
      </c>
      <c r="X85" s="9"/>
    </row>
    <row r="86" spans="1:24">
      <c r="A86" s="10" t="s">
        <v>154</v>
      </c>
      <c r="B86" s="34" t="s">
        <v>8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51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27">
        <f t="shared" si="4"/>
        <v>0</v>
      </c>
      <c r="W86" s="28">
        <f t="shared" si="3"/>
        <v>0</v>
      </c>
      <c r="X86" s="9"/>
    </row>
    <row r="87" spans="1:24">
      <c r="A87" s="10" t="s">
        <v>155</v>
      </c>
      <c r="B87" s="34" t="s">
        <v>65</v>
      </c>
      <c r="C87" s="13">
        <v>0</v>
      </c>
      <c r="D87" s="13">
        <v>0</v>
      </c>
      <c r="E87" s="13">
        <v>0</v>
      </c>
      <c r="F87" s="13">
        <v>48908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51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27">
        <f t="shared" si="4"/>
        <v>48908</v>
      </c>
      <c r="W87" s="28">
        <f t="shared" si="3"/>
        <v>2.6584778200781489E-4</v>
      </c>
      <c r="X87" s="9"/>
    </row>
    <row r="88" spans="1:24">
      <c r="A88" s="10" t="s">
        <v>156</v>
      </c>
      <c r="B88" s="34" t="s">
        <v>65</v>
      </c>
      <c r="C88" s="13">
        <v>0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51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27">
        <f t="shared" si="4"/>
        <v>0</v>
      </c>
      <c r="W88" s="28">
        <f t="shared" si="3"/>
        <v>0</v>
      </c>
      <c r="X88" s="9"/>
    </row>
    <row r="89" spans="1:24">
      <c r="A89" s="10" t="s">
        <v>157</v>
      </c>
      <c r="B89" s="34" t="s">
        <v>65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51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27">
        <f t="shared" si="4"/>
        <v>0</v>
      </c>
      <c r="W89" s="28">
        <f t="shared" si="3"/>
        <v>0</v>
      </c>
      <c r="X89" s="9"/>
    </row>
    <row r="90" spans="1:24">
      <c r="A90" s="10" t="s">
        <v>158</v>
      </c>
      <c r="B90" s="34" t="s">
        <v>8</v>
      </c>
      <c r="C90" s="13">
        <v>0</v>
      </c>
      <c r="D90" s="13">
        <v>0</v>
      </c>
      <c r="E90" s="13">
        <v>0</v>
      </c>
      <c r="F90" s="13">
        <v>418000</v>
      </c>
      <c r="G90" s="13">
        <v>1302800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51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27">
        <f t="shared" si="4"/>
        <v>1720800</v>
      </c>
      <c r="W90" s="28">
        <f t="shared" si="3"/>
        <v>9.3537021198791172E-3</v>
      </c>
      <c r="X90" s="9"/>
    </row>
    <row r="91" spans="1:24">
      <c r="A91" s="10" t="s">
        <v>159</v>
      </c>
      <c r="B91" s="34" t="s">
        <v>67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51">
        <v>103366</v>
      </c>
      <c r="N91" s="13">
        <v>314132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85311</v>
      </c>
      <c r="V91" s="27">
        <f t="shared" si="4"/>
        <v>502809</v>
      </c>
      <c r="W91" s="28">
        <f t="shared" si="3"/>
        <v>2.7331041429534512E-3</v>
      </c>
      <c r="X91" s="9"/>
    </row>
    <row r="92" spans="1:24">
      <c r="A92" s="10" t="s">
        <v>160</v>
      </c>
      <c r="B92" s="34" t="s">
        <v>65</v>
      </c>
      <c r="C92" s="13">
        <v>1338722</v>
      </c>
      <c r="D92" s="13">
        <v>34288</v>
      </c>
      <c r="E92" s="13">
        <v>757905</v>
      </c>
      <c r="F92" s="13">
        <v>0</v>
      </c>
      <c r="G92" s="13">
        <v>726588</v>
      </c>
      <c r="H92" s="13">
        <v>37520</v>
      </c>
      <c r="I92" s="13">
        <v>0</v>
      </c>
      <c r="J92" s="13">
        <v>85892</v>
      </c>
      <c r="K92" s="13">
        <v>0</v>
      </c>
      <c r="L92" s="13">
        <v>131481</v>
      </c>
      <c r="M92" s="51">
        <v>1693082</v>
      </c>
      <c r="N92" s="13">
        <v>2228817</v>
      </c>
      <c r="O92" s="13">
        <v>763820</v>
      </c>
      <c r="P92" s="13">
        <v>217804</v>
      </c>
      <c r="Q92" s="13">
        <v>583988</v>
      </c>
      <c r="R92" s="13">
        <v>0</v>
      </c>
      <c r="S92" s="13">
        <v>0</v>
      </c>
      <c r="T92" s="13">
        <v>0</v>
      </c>
      <c r="U92" s="13">
        <v>0</v>
      </c>
      <c r="V92" s="27">
        <f t="shared" si="4"/>
        <v>8599907</v>
      </c>
      <c r="W92" s="28">
        <f t="shared" si="3"/>
        <v>4.6746262399269677E-2</v>
      </c>
      <c r="X92" s="9"/>
    </row>
    <row r="93" spans="1:24">
      <c r="A93" s="10" t="s">
        <v>161</v>
      </c>
      <c r="B93" s="34" t="s">
        <v>51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51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27">
        <f t="shared" si="4"/>
        <v>0</v>
      </c>
      <c r="W93" s="28">
        <f t="shared" si="3"/>
        <v>0</v>
      </c>
      <c r="X93" s="9"/>
    </row>
    <row r="94" spans="1:24">
      <c r="A94" s="10" t="s">
        <v>162</v>
      </c>
      <c r="B94" s="34" t="s">
        <v>65</v>
      </c>
      <c r="C94" s="13">
        <v>0</v>
      </c>
      <c r="D94" s="13">
        <v>0</v>
      </c>
      <c r="E94" s="13">
        <v>0</v>
      </c>
      <c r="F94" s="13">
        <v>0</v>
      </c>
      <c r="G94" s="13">
        <v>0</v>
      </c>
      <c r="H94" s="13">
        <v>63746</v>
      </c>
      <c r="I94" s="13">
        <v>0</v>
      </c>
      <c r="J94" s="13">
        <v>0</v>
      </c>
      <c r="K94" s="13">
        <v>0</v>
      </c>
      <c r="L94" s="13">
        <v>0</v>
      </c>
      <c r="M94" s="51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0</v>
      </c>
      <c r="T94" s="13">
        <v>0</v>
      </c>
      <c r="U94" s="13">
        <v>0</v>
      </c>
      <c r="V94" s="27">
        <f t="shared" si="4"/>
        <v>63746</v>
      </c>
      <c r="W94" s="28">
        <f t="shared" si="3"/>
        <v>3.4650226367608915E-4</v>
      </c>
      <c r="X94" s="9"/>
    </row>
    <row r="95" spans="1:24">
      <c r="A95" s="10" t="s">
        <v>163</v>
      </c>
      <c r="B95" s="34" t="s">
        <v>47</v>
      </c>
      <c r="C95" s="13">
        <v>0</v>
      </c>
      <c r="D95" s="1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51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27">
        <f t="shared" si="4"/>
        <v>0</v>
      </c>
      <c r="W95" s="28">
        <f t="shared" si="3"/>
        <v>0</v>
      </c>
      <c r="X95" s="9"/>
    </row>
    <row r="96" spans="1:24">
      <c r="A96" s="10" t="s">
        <v>164</v>
      </c>
      <c r="B96" s="34" t="s">
        <v>44</v>
      </c>
      <c r="C96" s="13">
        <v>0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51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27">
        <f t="shared" si="4"/>
        <v>0</v>
      </c>
      <c r="W96" s="28">
        <f t="shared" si="3"/>
        <v>0</v>
      </c>
      <c r="X96" s="9"/>
    </row>
    <row r="97" spans="1:24">
      <c r="A97" s="10" t="s">
        <v>165</v>
      </c>
      <c r="B97" s="34" t="s">
        <v>54</v>
      </c>
      <c r="C97" s="13">
        <v>0</v>
      </c>
      <c r="D97" s="13">
        <v>0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51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27">
        <f t="shared" si="4"/>
        <v>0</v>
      </c>
      <c r="W97" s="28">
        <f t="shared" si="3"/>
        <v>0</v>
      </c>
      <c r="X97" s="9"/>
    </row>
    <row r="98" spans="1:24">
      <c r="A98" s="10" t="s">
        <v>166</v>
      </c>
      <c r="B98" s="34" t="s">
        <v>53</v>
      </c>
      <c r="C98" s="13">
        <v>0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51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27">
        <f t="shared" si="4"/>
        <v>0</v>
      </c>
      <c r="W98" s="28">
        <f t="shared" si="3"/>
        <v>0</v>
      </c>
      <c r="X98" s="9"/>
    </row>
    <row r="99" spans="1:24">
      <c r="A99" s="10" t="s">
        <v>167</v>
      </c>
      <c r="B99" s="34" t="s">
        <v>42</v>
      </c>
      <c r="C99" s="13">
        <v>0</v>
      </c>
      <c r="D99" s="13">
        <v>0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51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3">
        <v>0</v>
      </c>
      <c r="T99" s="13">
        <v>0</v>
      </c>
      <c r="U99" s="13">
        <v>0</v>
      </c>
      <c r="V99" s="27">
        <f t="shared" si="4"/>
        <v>0</v>
      </c>
      <c r="W99" s="28">
        <f t="shared" si="3"/>
        <v>0</v>
      </c>
      <c r="X99" s="9"/>
    </row>
    <row r="100" spans="1:24">
      <c r="A100" s="10" t="s">
        <v>168</v>
      </c>
      <c r="B100" s="34" t="s">
        <v>54</v>
      </c>
      <c r="C100" s="13">
        <v>0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51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0</v>
      </c>
      <c r="T100" s="13">
        <v>0</v>
      </c>
      <c r="U100" s="13">
        <v>0</v>
      </c>
      <c r="V100" s="27">
        <f t="shared" si="4"/>
        <v>0</v>
      </c>
      <c r="W100" s="28">
        <f t="shared" ref="W100:W131" si="5">(V100/V$417)</f>
        <v>0</v>
      </c>
      <c r="X100" s="9"/>
    </row>
    <row r="101" spans="1:24">
      <c r="A101" s="10" t="s">
        <v>169</v>
      </c>
      <c r="B101" s="34" t="s">
        <v>49</v>
      </c>
      <c r="C101" s="13">
        <v>0</v>
      </c>
      <c r="D101" s="13">
        <v>0</v>
      </c>
      <c r="E101" s="13">
        <v>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51">
        <v>0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3">
        <v>0</v>
      </c>
      <c r="T101" s="13">
        <v>0</v>
      </c>
      <c r="U101" s="13">
        <v>0</v>
      </c>
      <c r="V101" s="27">
        <f t="shared" si="4"/>
        <v>0</v>
      </c>
      <c r="W101" s="28">
        <f t="shared" si="5"/>
        <v>0</v>
      </c>
      <c r="X101" s="9"/>
    </row>
    <row r="102" spans="1:24">
      <c r="A102" s="10" t="s">
        <v>170</v>
      </c>
      <c r="B102" s="34" t="s">
        <v>68</v>
      </c>
      <c r="C102" s="13">
        <v>0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51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0</v>
      </c>
      <c r="V102" s="27">
        <f t="shared" si="4"/>
        <v>0</v>
      </c>
      <c r="W102" s="28">
        <f t="shared" si="5"/>
        <v>0</v>
      </c>
      <c r="X102" s="9"/>
    </row>
    <row r="103" spans="1:24">
      <c r="A103" s="10" t="s">
        <v>171</v>
      </c>
      <c r="B103" s="34" t="s">
        <v>65</v>
      </c>
      <c r="C103" s="13">
        <v>0</v>
      </c>
      <c r="D103" s="13">
        <v>0</v>
      </c>
      <c r="E103" s="13">
        <v>129260</v>
      </c>
      <c r="F103" s="13">
        <v>8692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51">
        <v>0</v>
      </c>
      <c r="N103" s="13">
        <v>0</v>
      </c>
      <c r="O103" s="13">
        <v>0</v>
      </c>
      <c r="P103" s="13">
        <v>9250</v>
      </c>
      <c r="Q103" s="13">
        <v>0</v>
      </c>
      <c r="R103" s="13">
        <v>0</v>
      </c>
      <c r="S103" s="13">
        <v>0</v>
      </c>
      <c r="T103" s="13">
        <v>0</v>
      </c>
      <c r="U103" s="13">
        <v>0</v>
      </c>
      <c r="V103" s="27">
        <f t="shared" si="4"/>
        <v>147202</v>
      </c>
      <c r="W103" s="28">
        <f t="shared" si="5"/>
        <v>8.0014159661230002E-4</v>
      </c>
      <c r="X103" s="9"/>
    </row>
    <row r="104" spans="1:24">
      <c r="A104" s="10" t="s">
        <v>172</v>
      </c>
      <c r="B104" s="34" t="s">
        <v>49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51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0</v>
      </c>
      <c r="V104" s="27">
        <f t="shared" si="4"/>
        <v>0</v>
      </c>
      <c r="W104" s="28">
        <f t="shared" si="5"/>
        <v>0</v>
      </c>
      <c r="X104" s="9"/>
    </row>
    <row r="105" spans="1:24">
      <c r="A105" s="10" t="s">
        <v>173</v>
      </c>
      <c r="B105" s="34" t="s">
        <v>44</v>
      </c>
      <c r="C105" s="13">
        <v>0</v>
      </c>
      <c r="D105" s="13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51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27">
        <f t="shared" si="4"/>
        <v>0</v>
      </c>
      <c r="W105" s="28">
        <f t="shared" si="5"/>
        <v>0</v>
      </c>
      <c r="X105" s="9"/>
    </row>
    <row r="106" spans="1:24">
      <c r="A106" s="10" t="s">
        <v>512</v>
      </c>
      <c r="B106" s="34" t="s">
        <v>36</v>
      </c>
      <c r="C106" s="13"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51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27">
        <f t="shared" si="4"/>
        <v>0</v>
      </c>
      <c r="W106" s="28">
        <f t="shared" si="5"/>
        <v>0</v>
      </c>
      <c r="X106" s="9"/>
    </row>
    <row r="107" spans="1:24">
      <c r="A107" s="10" t="s">
        <v>174</v>
      </c>
      <c r="B107" s="34" t="s">
        <v>30</v>
      </c>
      <c r="C107" s="13">
        <v>0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51">
        <v>50188</v>
      </c>
      <c r="N107" s="13">
        <v>0</v>
      </c>
      <c r="O107" s="13">
        <v>0</v>
      </c>
      <c r="P107" s="13">
        <v>5000</v>
      </c>
      <c r="Q107" s="13">
        <v>17304</v>
      </c>
      <c r="R107" s="13">
        <v>0</v>
      </c>
      <c r="S107" s="13">
        <v>0</v>
      </c>
      <c r="T107" s="13">
        <v>0</v>
      </c>
      <c r="U107" s="13">
        <v>0</v>
      </c>
      <c r="V107" s="27">
        <f t="shared" si="4"/>
        <v>72492</v>
      </c>
      <c r="W107" s="28">
        <f t="shared" si="5"/>
        <v>3.9404263951317819E-4</v>
      </c>
      <c r="X107" s="9"/>
    </row>
    <row r="108" spans="1:24">
      <c r="A108" s="10" t="s">
        <v>175</v>
      </c>
      <c r="B108" s="34" t="s">
        <v>35</v>
      </c>
      <c r="C108" s="13">
        <v>0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51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27">
        <f t="shared" si="4"/>
        <v>0</v>
      </c>
      <c r="W108" s="28">
        <f t="shared" si="5"/>
        <v>0</v>
      </c>
      <c r="X108" s="9"/>
    </row>
    <row r="109" spans="1:24">
      <c r="A109" s="10" t="s">
        <v>176</v>
      </c>
      <c r="B109" s="34" t="s">
        <v>13</v>
      </c>
      <c r="C109" s="13">
        <v>0</v>
      </c>
      <c r="D109" s="13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453400</v>
      </c>
      <c r="L109" s="13">
        <v>0</v>
      </c>
      <c r="M109" s="51">
        <v>0</v>
      </c>
      <c r="N109" s="13">
        <v>0</v>
      </c>
      <c r="O109" s="13">
        <v>0</v>
      </c>
      <c r="P109" s="13">
        <v>0</v>
      </c>
      <c r="Q109" s="13">
        <v>4418</v>
      </c>
      <c r="R109" s="13">
        <v>0</v>
      </c>
      <c r="S109" s="13">
        <v>0</v>
      </c>
      <c r="T109" s="13">
        <v>0</v>
      </c>
      <c r="U109" s="13">
        <v>0</v>
      </c>
      <c r="V109" s="27">
        <f t="shared" si="4"/>
        <v>457818</v>
      </c>
      <c r="W109" s="28">
        <f t="shared" si="5"/>
        <v>2.4885478830304615E-3</v>
      </c>
      <c r="X109" s="9"/>
    </row>
    <row r="110" spans="1:24">
      <c r="A110" s="10" t="s">
        <v>177</v>
      </c>
      <c r="B110" s="34" t="s">
        <v>476</v>
      </c>
      <c r="C110" s="13">
        <v>0</v>
      </c>
      <c r="D110" s="1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184030</v>
      </c>
      <c r="J110" s="13">
        <v>0</v>
      </c>
      <c r="K110" s="13">
        <v>0</v>
      </c>
      <c r="L110" s="13">
        <v>0</v>
      </c>
      <c r="M110" s="51">
        <v>0</v>
      </c>
      <c r="N110" s="13">
        <v>0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0</v>
      </c>
      <c r="V110" s="27">
        <f t="shared" si="4"/>
        <v>184030</v>
      </c>
      <c r="W110" s="28">
        <f t="shared" si="5"/>
        <v>1.0003264767092946E-3</v>
      </c>
      <c r="X110" s="9"/>
    </row>
    <row r="111" spans="1:24">
      <c r="A111" s="10" t="s">
        <v>178</v>
      </c>
      <c r="B111" s="34" t="s">
        <v>31</v>
      </c>
      <c r="C111" s="13">
        <v>0</v>
      </c>
      <c r="D111" s="13">
        <v>0</v>
      </c>
      <c r="E111" s="13">
        <v>250000</v>
      </c>
      <c r="F111" s="13">
        <v>0</v>
      </c>
      <c r="G111" s="13">
        <v>0</v>
      </c>
      <c r="H111" s="13">
        <v>0</v>
      </c>
      <c r="I111" s="13">
        <v>0</v>
      </c>
      <c r="J111" s="13">
        <v>0</v>
      </c>
      <c r="K111" s="13">
        <v>0</v>
      </c>
      <c r="L111" s="13">
        <v>0</v>
      </c>
      <c r="M111" s="51">
        <v>0</v>
      </c>
      <c r="N111" s="13">
        <v>0</v>
      </c>
      <c r="O111" s="13">
        <v>0</v>
      </c>
      <c r="P111" s="13">
        <v>0</v>
      </c>
      <c r="Q111" s="13">
        <v>0</v>
      </c>
      <c r="R111" s="13">
        <v>0</v>
      </c>
      <c r="S111" s="13">
        <v>0</v>
      </c>
      <c r="T111" s="13">
        <v>0</v>
      </c>
      <c r="U111" s="13">
        <v>0</v>
      </c>
      <c r="V111" s="27">
        <f t="shared" si="4"/>
        <v>250000</v>
      </c>
      <c r="W111" s="28">
        <f t="shared" si="5"/>
        <v>1.3589176719954552E-3</v>
      </c>
      <c r="X111" s="9"/>
    </row>
    <row r="112" spans="1:24">
      <c r="A112" s="10" t="s">
        <v>179</v>
      </c>
      <c r="B112" s="34" t="s">
        <v>46</v>
      </c>
      <c r="C112" s="13">
        <v>0</v>
      </c>
      <c r="D112" s="1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51">
        <v>0</v>
      </c>
      <c r="N112" s="13">
        <v>0</v>
      </c>
      <c r="O112" s="13">
        <v>0</v>
      </c>
      <c r="P112" s="13">
        <v>2247</v>
      </c>
      <c r="Q112" s="13">
        <v>0</v>
      </c>
      <c r="R112" s="13">
        <v>0</v>
      </c>
      <c r="S112" s="13">
        <v>0</v>
      </c>
      <c r="T112" s="13">
        <v>0</v>
      </c>
      <c r="U112" s="13">
        <v>0</v>
      </c>
      <c r="V112" s="27">
        <f t="shared" si="4"/>
        <v>2247</v>
      </c>
      <c r="W112" s="28">
        <f t="shared" si="5"/>
        <v>1.2213952035895151E-5</v>
      </c>
      <c r="X112" s="9"/>
    </row>
    <row r="113" spans="1:24">
      <c r="A113" s="10" t="s">
        <v>180</v>
      </c>
      <c r="B113" s="34" t="s">
        <v>477</v>
      </c>
      <c r="C113" s="13">
        <v>0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51">
        <v>0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0</v>
      </c>
      <c r="V113" s="27">
        <f t="shared" si="4"/>
        <v>0</v>
      </c>
      <c r="W113" s="28">
        <f t="shared" si="5"/>
        <v>0</v>
      </c>
      <c r="X113" s="9"/>
    </row>
    <row r="114" spans="1:24">
      <c r="A114" s="10" t="s">
        <v>181</v>
      </c>
      <c r="B114" s="34" t="s">
        <v>44</v>
      </c>
      <c r="C114" s="13">
        <v>0</v>
      </c>
      <c r="D114" s="13">
        <v>0</v>
      </c>
      <c r="E114" s="13">
        <v>0</v>
      </c>
      <c r="F114" s="13">
        <v>99625</v>
      </c>
      <c r="G114" s="13">
        <v>0</v>
      </c>
      <c r="H114" s="13">
        <v>31171</v>
      </c>
      <c r="I114" s="13">
        <v>15949</v>
      </c>
      <c r="J114" s="13">
        <v>244706</v>
      </c>
      <c r="K114" s="13">
        <v>0</v>
      </c>
      <c r="L114" s="13">
        <v>18088</v>
      </c>
      <c r="M114" s="51">
        <v>168089</v>
      </c>
      <c r="N114" s="13">
        <v>63291</v>
      </c>
      <c r="O114" s="13">
        <v>0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27">
        <f t="shared" si="4"/>
        <v>640919</v>
      </c>
      <c r="W114" s="28">
        <f t="shared" si="5"/>
        <v>3.4838246216706207E-3</v>
      </c>
      <c r="X114" s="9"/>
    </row>
    <row r="115" spans="1:24">
      <c r="A115" s="10" t="s">
        <v>182</v>
      </c>
      <c r="B115" s="34" t="s">
        <v>8</v>
      </c>
      <c r="C115" s="13">
        <v>0</v>
      </c>
      <c r="D115" s="1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51">
        <v>0</v>
      </c>
      <c r="N115" s="13">
        <v>0</v>
      </c>
      <c r="O115" s="13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27">
        <f t="shared" si="4"/>
        <v>0</v>
      </c>
      <c r="W115" s="28">
        <f t="shared" si="5"/>
        <v>0</v>
      </c>
      <c r="X115" s="9"/>
    </row>
    <row r="116" spans="1:24">
      <c r="A116" s="10" t="s">
        <v>183</v>
      </c>
      <c r="B116" s="34" t="s">
        <v>54</v>
      </c>
      <c r="C116" s="13">
        <v>0</v>
      </c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51">
        <v>0</v>
      </c>
      <c r="N116" s="13">
        <v>0</v>
      </c>
      <c r="O116" s="13">
        <v>0</v>
      </c>
      <c r="P116" s="13">
        <v>0</v>
      </c>
      <c r="Q116" s="13">
        <v>0</v>
      </c>
      <c r="R116" s="13">
        <v>63</v>
      </c>
      <c r="S116" s="13">
        <v>0</v>
      </c>
      <c r="T116" s="13">
        <v>0</v>
      </c>
      <c r="U116" s="13">
        <v>0</v>
      </c>
      <c r="V116" s="27">
        <f t="shared" si="4"/>
        <v>63</v>
      </c>
      <c r="W116" s="28">
        <f t="shared" si="5"/>
        <v>3.4244725334285473E-7</v>
      </c>
      <c r="X116" s="9"/>
    </row>
    <row r="117" spans="1:24">
      <c r="A117" s="10" t="s">
        <v>184</v>
      </c>
      <c r="B117" s="34" t="s">
        <v>36</v>
      </c>
      <c r="C117" s="13">
        <v>0</v>
      </c>
      <c r="D117" s="1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51">
        <v>0</v>
      </c>
      <c r="N117" s="13">
        <v>0</v>
      </c>
      <c r="O117" s="13">
        <v>0</v>
      </c>
      <c r="P117" s="13">
        <v>0</v>
      </c>
      <c r="Q117" s="13">
        <v>0</v>
      </c>
      <c r="R117" s="13">
        <v>0</v>
      </c>
      <c r="S117" s="13">
        <v>0</v>
      </c>
      <c r="T117" s="13">
        <v>0</v>
      </c>
      <c r="U117" s="13">
        <v>0</v>
      </c>
      <c r="V117" s="27">
        <f t="shared" si="4"/>
        <v>0</v>
      </c>
      <c r="W117" s="28">
        <f t="shared" si="5"/>
        <v>0</v>
      </c>
      <c r="X117" s="9"/>
    </row>
    <row r="118" spans="1:24">
      <c r="A118" s="10" t="s">
        <v>185</v>
      </c>
      <c r="B118" s="34" t="s">
        <v>36</v>
      </c>
      <c r="C118" s="13">
        <v>0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51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0</v>
      </c>
      <c r="V118" s="27">
        <f t="shared" si="4"/>
        <v>0</v>
      </c>
      <c r="W118" s="28">
        <f t="shared" si="5"/>
        <v>0</v>
      </c>
      <c r="X118" s="9"/>
    </row>
    <row r="119" spans="1:24">
      <c r="A119" s="10" t="s">
        <v>186</v>
      </c>
      <c r="B119" s="34" t="s">
        <v>57</v>
      </c>
      <c r="C119" s="13">
        <v>0</v>
      </c>
      <c r="D119" s="1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51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  <c r="S119" s="13">
        <v>0</v>
      </c>
      <c r="T119" s="13">
        <v>0</v>
      </c>
      <c r="U119" s="13">
        <v>0</v>
      </c>
      <c r="V119" s="27">
        <f t="shared" si="4"/>
        <v>0</v>
      </c>
      <c r="W119" s="28">
        <f t="shared" si="5"/>
        <v>0</v>
      </c>
      <c r="X119" s="9"/>
    </row>
    <row r="120" spans="1:24">
      <c r="A120" s="10" t="s">
        <v>187</v>
      </c>
      <c r="B120" s="34" t="s">
        <v>47</v>
      </c>
      <c r="C120" s="13">
        <v>0</v>
      </c>
      <c r="D120" s="13">
        <v>0</v>
      </c>
      <c r="E120" s="13">
        <v>0</v>
      </c>
      <c r="F120" s="13">
        <v>0</v>
      </c>
      <c r="G120" s="13">
        <v>15845</v>
      </c>
      <c r="H120" s="13">
        <v>52312</v>
      </c>
      <c r="I120" s="13">
        <v>4739</v>
      </c>
      <c r="J120" s="13">
        <v>0</v>
      </c>
      <c r="K120" s="13">
        <v>0</v>
      </c>
      <c r="L120" s="13">
        <v>0</v>
      </c>
      <c r="M120" s="51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27">
        <f t="shared" si="4"/>
        <v>72896</v>
      </c>
      <c r="W120" s="28">
        <f t="shared" si="5"/>
        <v>3.962386504711228E-4</v>
      </c>
      <c r="X120" s="9"/>
    </row>
    <row r="121" spans="1:24">
      <c r="A121" s="10" t="s">
        <v>188</v>
      </c>
      <c r="B121" s="34" t="s">
        <v>14</v>
      </c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51">
        <v>0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  <c r="S121" s="13">
        <v>29776</v>
      </c>
      <c r="T121" s="13">
        <v>0</v>
      </c>
      <c r="U121" s="13">
        <v>0</v>
      </c>
      <c r="V121" s="27">
        <f t="shared" si="4"/>
        <v>29776</v>
      </c>
      <c r="W121" s="28">
        <f t="shared" si="5"/>
        <v>1.6185253040534671E-4</v>
      </c>
      <c r="X121" s="9"/>
    </row>
    <row r="122" spans="1:24">
      <c r="A122" s="10" t="s">
        <v>189</v>
      </c>
      <c r="B122" s="34" t="s">
        <v>67</v>
      </c>
      <c r="C122" s="13">
        <v>0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800000</v>
      </c>
      <c r="K122" s="13">
        <v>0</v>
      </c>
      <c r="L122" s="13">
        <v>0</v>
      </c>
      <c r="M122" s="51">
        <v>0</v>
      </c>
      <c r="N122" s="13">
        <v>0</v>
      </c>
      <c r="O122" s="13">
        <v>0</v>
      </c>
      <c r="P122" s="13">
        <v>270344</v>
      </c>
      <c r="Q122" s="13">
        <v>0</v>
      </c>
      <c r="R122" s="13">
        <v>0</v>
      </c>
      <c r="S122" s="13">
        <v>0</v>
      </c>
      <c r="T122" s="13">
        <v>88368</v>
      </c>
      <c r="U122" s="13">
        <v>0</v>
      </c>
      <c r="V122" s="27">
        <f t="shared" si="4"/>
        <v>1158712</v>
      </c>
      <c r="W122" s="28">
        <f t="shared" si="5"/>
        <v>6.2983768542127921E-3</v>
      </c>
      <c r="X122" s="9"/>
    </row>
    <row r="123" spans="1:24">
      <c r="A123" s="10" t="s">
        <v>190</v>
      </c>
      <c r="B123" s="34" t="s">
        <v>54</v>
      </c>
      <c r="C123" s="13">
        <v>0</v>
      </c>
      <c r="D123" s="13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136860</v>
      </c>
      <c r="M123" s="51">
        <v>0</v>
      </c>
      <c r="N123" s="13">
        <v>0</v>
      </c>
      <c r="O123" s="13">
        <v>22683</v>
      </c>
      <c r="P123" s="13">
        <v>277642</v>
      </c>
      <c r="Q123" s="13">
        <v>1403</v>
      </c>
      <c r="R123" s="13">
        <v>35000</v>
      </c>
      <c r="S123" s="13">
        <v>0</v>
      </c>
      <c r="T123" s="13">
        <v>0</v>
      </c>
      <c r="U123" s="13">
        <v>0</v>
      </c>
      <c r="V123" s="27">
        <f t="shared" si="4"/>
        <v>473588</v>
      </c>
      <c r="W123" s="28">
        <f t="shared" si="5"/>
        <v>2.5742684097799346E-3</v>
      </c>
      <c r="X123" s="9"/>
    </row>
    <row r="124" spans="1:24">
      <c r="A124" s="10" t="s">
        <v>191</v>
      </c>
      <c r="B124" s="34" t="s">
        <v>35</v>
      </c>
      <c r="C124" s="13">
        <v>0</v>
      </c>
      <c r="D124" s="1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51">
        <v>0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0</v>
      </c>
      <c r="V124" s="27">
        <f t="shared" si="4"/>
        <v>0</v>
      </c>
      <c r="W124" s="28">
        <f t="shared" si="5"/>
        <v>0</v>
      </c>
      <c r="X124" s="9"/>
    </row>
    <row r="125" spans="1:24">
      <c r="A125" s="10" t="s">
        <v>192</v>
      </c>
      <c r="B125" s="34" t="s">
        <v>3</v>
      </c>
      <c r="C125" s="13">
        <v>0</v>
      </c>
      <c r="D125" s="13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51">
        <v>0</v>
      </c>
      <c r="N125" s="13">
        <v>0</v>
      </c>
      <c r="O125" s="13">
        <v>0</v>
      </c>
      <c r="P125" s="13">
        <v>0</v>
      </c>
      <c r="Q125" s="13">
        <v>0</v>
      </c>
      <c r="R125" s="13">
        <v>0</v>
      </c>
      <c r="S125" s="13">
        <v>0</v>
      </c>
      <c r="T125" s="13">
        <v>0</v>
      </c>
      <c r="U125" s="13">
        <v>0</v>
      </c>
      <c r="V125" s="27">
        <f t="shared" si="4"/>
        <v>0</v>
      </c>
      <c r="W125" s="28">
        <f t="shared" si="5"/>
        <v>0</v>
      </c>
      <c r="X125" s="9"/>
    </row>
    <row r="126" spans="1:24">
      <c r="A126" s="10" t="s">
        <v>193</v>
      </c>
      <c r="B126" s="34" t="s">
        <v>51</v>
      </c>
      <c r="C126" s="13">
        <v>0</v>
      </c>
      <c r="D126" s="13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51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27">
        <f t="shared" si="4"/>
        <v>0</v>
      </c>
      <c r="W126" s="28">
        <f t="shared" si="5"/>
        <v>0</v>
      </c>
      <c r="X126" s="9"/>
    </row>
    <row r="127" spans="1:24">
      <c r="A127" s="10" t="s">
        <v>194</v>
      </c>
      <c r="B127" s="34" t="s">
        <v>4</v>
      </c>
      <c r="C127" s="13">
        <v>0</v>
      </c>
      <c r="D127" s="1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51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27">
        <f t="shared" si="4"/>
        <v>0</v>
      </c>
      <c r="W127" s="28">
        <f t="shared" si="5"/>
        <v>0</v>
      </c>
      <c r="X127" s="9"/>
    </row>
    <row r="128" spans="1:24">
      <c r="A128" s="10" t="s">
        <v>195</v>
      </c>
      <c r="B128" s="34" t="s">
        <v>44</v>
      </c>
      <c r="C128" s="13">
        <v>0</v>
      </c>
      <c r="D128" s="13">
        <v>0</v>
      </c>
      <c r="E128" s="13">
        <v>0</v>
      </c>
      <c r="F128" s="13">
        <v>0</v>
      </c>
      <c r="G128" s="13">
        <v>859024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51">
        <v>0</v>
      </c>
      <c r="N128" s="13">
        <v>0</v>
      </c>
      <c r="O128" s="13">
        <v>0</v>
      </c>
      <c r="P128" s="13">
        <v>0</v>
      </c>
      <c r="Q128" s="13">
        <v>0</v>
      </c>
      <c r="R128" s="13">
        <v>0</v>
      </c>
      <c r="S128" s="13">
        <v>0</v>
      </c>
      <c r="T128" s="13">
        <v>0</v>
      </c>
      <c r="U128" s="13">
        <v>0</v>
      </c>
      <c r="V128" s="27">
        <f t="shared" si="4"/>
        <v>859024</v>
      </c>
      <c r="W128" s="28">
        <f t="shared" si="5"/>
        <v>4.6693715770728958E-3</v>
      </c>
      <c r="X128" s="9"/>
    </row>
    <row r="129" spans="1:24">
      <c r="A129" s="10" t="s">
        <v>196</v>
      </c>
      <c r="B129" s="34" t="s">
        <v>51</v>
      </c>
      <c r="C129" s="13">
        <v>0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51">
        <v>0</v>
      </c>
      <c r="N129" s="13">
        <v>0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27">
        <f t="shared" si="4"/>
        <v>0</v>
      </c>
      <c r="W129" s="28">
        <f t="shared" si="5"/>
        <v>0</v>
      </c>
      <c r="X129" s="9"/>
    </row>
    <row r="130" spans="1:24">
      <c r="A130" s="10" t="s">
        <v>197</v>
      </c>
      <c r="B130" s="34" t="s">
        <v>32</v>
      </c>
      <c r="C130" s="13">
        <v>0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51">
        <v>0</v>
      </c>
      <c r="N130" s="13">
        <v>0</v>
      </c>
      <c r="O130" s="13">
        <v>0</v>
      </c>
      <c r="P130" s="13">
        <v>43875</v>
      </c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27">
        <f t="shared" si="4"/>
        <v>43875</v>
      </c>
      <c r="W130" s="28">
        <f t="shared" si="5"/>
        <v>2.384900514352024E-4</v>
      </c>
      <c r="X130" s="9"/>
    </row>
    <row r="131" spans="1:24">
      <c r="A131" s="10" t="s">
        <v>198</v>
      </c>
      <c r="B131" s="34" t="s">
        <v>32</v>
      </c>
      <c r="C131" s="13">
        <v>0</v>
      </c>
      <c r="D131" s="13">
        <v>0</v>
      </c>
      <c r="E131" s="13">
        <v>0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51">
        <v>0</v>
      </c>
      <c r="N131" s="13">
        <v>0</v>
      </c>
      <c r="O131" s="13">
        <v>0</v>
      </c>
      <c r="P131" s="13">
        <v>0</v>
      </c>
      <c r="Q131" s="13">
        <v>0</v>
      </c>
      <c r="R131" s="13">
        <v>0</v>
      </c>
      <c r="S131" s="13">
        <v>335842</v>
      </c>
      <c r="T131" s="13">
        <v>353832</v>
      </c>
      <c r="U131" s="13">
        <v>0</v>
      </c>
      <c r="V131" s="27">
        <f t="shared" si="4"/>
        <v>689674</v>
      </c>
      <c r="W131" s="28">
        <f t="shared" si="5"/>
        <v>3.7488407460631746E-3</v>
      </c>
      <c r="X131" s="9"/>
    </row>
    <row r="132" spans="1:24">
      <c r="A132" s="10" t="s">
        <v>199</v>
      </c>
      <c r="B132" s="34" t="s">
        <v>7</v>
      </c>
      <c r="C132" s="13">
        <v>0</v>
      </c>
      <c r="D132" s="13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51">
        <v>0</v>
      </c>
      <c r="N132" s="13">
        <v>0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27">
        <f t="shared" si="4"/>
        <v>0</v>
      </c>
      <c r="W132" s="28">
        <f t="shared" ref="W132:W163" si="6">(V132/V$417)</f>
        <v>0</v>
      </c>
      <c r="X132" s="9"/>
    </row>
    <row r="133" spans="1:24">
      <c r="A133" s="10" t="s">
        <v>200</v>
      </c>
      <c r="B133" s="34" t="s">
        <v>12</v>
      </c>
      <c r="C133" s="13">
        <v>0</v>
      </c>
      <c r="D133" s="1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51">
        <v>0</v>
      </c>
      <c r="N133" s="13">
        <v>0</v>
      </c>
      <c r="O133" s="13">
        <v>0</v>
      </c>
      <c r="P133" s="13">
        <v>0</v>
      </c>
      <c r="Q133" s="13">
        <v>0</v>
      </c>
      <c r="R133" s="13">
        <v>0</v>
      </c>
      <c r="S133" s="13">
        <v>0</v>
      </c>
      <c r="T133" s="13">
        <v>0</v>
      </c>
      <c r="U133" s="13">
        <v>0</v>
      </c>
      <c r="V133" s="27">
        <f t="shared" si="4"/>
        <v>0</v>
      </c>
      <c r="W133" s="28">
        <f t="shared" si="6"/>
        <v>0</v>
      </c>
      <c r="X133" s="9"/>
    </row>
    <row r="134" spans="1:24">
      <c r="A134" s="10" t="s">
        <v>201</v>
      </c>
      <c r="B134" s="34" t="s">
        <v>51</v>
      </c>
      <c r="C134" s="13">
        <v>0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51">
        <v>0</v>
      </c>
      <c r="N134" s="13">
        <v>0</v>
      </c>
      <c r="O134" s="13">
        <v>0</v>
      </c>
      <c r="P134" s="13">
        <v>0</v>
      </c>
      <c r="Q134" s="13">
        <v>0</v>
      </c>
      <c r="R134" s="13">
        <v>0</v>
      </c>
      <c r="S134" s="13">
        <v>0</v>
      </c>
      <c r="T134" s="13">
        <v>0</v>
      </c>
      <c r="U134" s="13">
        <v>0</v>
      </c>
      <c r="V134" s="27">
        <f t="shared" ref="V134:V197" si="7">SUM(C134:U134)</f>
        <v>0</v>
      </c>
      <c r="W134" s="28">
        <f t="shared" si="6"/>
        <v>0</v>
      </c>
      <c r="X134" s="9"/>
    </row>
    <row r="135" spans="1:24">
      <c r="A135" s="10" t="s">
        <v>202</v>
      </c>
      <c r="B135" s="34" t="s">
        <v>20</v>
      </c>
      <c r="C135" s="13">
        <v>0</v>
      </c>
      <c r="D135" s="13">
        <v>0</v>
      </c>
      <c r="E135" s="13">
        <v>0</v>
      </c>
      <c r="F135" s="13">
        <v>40000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51">
        <v>0</v>
      </c>
      <c r="N135" s="13">
        <v>0</v>
      </c>
      <c r="O135" s="13">
        <v>639254</v>
      </c>
      <c r="P135" s="13">
        <v>5031</v>
      </c>
      <c r="Q135" s="13">
        <v>0</v>
      </c>
      <c r="R135" s="13">
        <v>41423</v>
      </c>
      <c r="S135" s="13">
        <v>641861</v>
      </c>
      <c r="T135" s="13">
        <v>10896</v>
      </c>
      <c r="U135" s="13">
        <v>0</v>
      </c>
      <c r="V135" s="27">
        <f t="shared" si="7"/>
        <v>1378465</v>
      </c>
      <c r="W135" s="28">
        <f t="shared" si="6"/>
        <v>7.4928817949088608E-3</v>
      </c>
      <c r="X135" s="9"/>
    </row>
    <row r="136" spans="1:24">
      <c r="A136" s="10" t="s">
        <v>203</v>
      </c>
      <c r="B136" s="34" t="s">
        <v>40</v>
      </c>
      <c r="C136" s="13"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3063</v>
      </c>
      <c r="K136" s="13">
        <v>0</v>
      </c>
      <c r="L136" s="13">
        <v>0</v>
      </c>
      <c r="M136" s="51">
        <v>0</v>
      </c>
      <c r="N136" s="13">
        <v>0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380273</v>
      </c>
      <c r="U136" s="13">
        <v>421160</v>
      </c>
      <c r="V136" s="27">
        <f t="shared" si="7"/>
        <v>804496</v>
      </c>
      <c r="W136" s="28">
        <f t="shared" si="6"/>
        <v>4.3729753257986228E-3</v>
      </c>
      <c r="X136" s="9"/>
    </row>
    <row r="137" spans="1:24">
      <c r="A137" s="10" t="s">
        <v>204</v>
      </c>
      <c r="B137" s="34" t="s">
        <v>32</v>
      </c>
      <c r="C137" s="13">
        <v>0</v>
      </c>
      <c r="D137" s="13">
        <v>0</v>
      </c>
      <c r="E137" s="13">
        <v>438322</v>
      </c>
      <c r="F137" s="13">
        <v>81626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51">
        <v>0</v>
      </c>
      <c r="N137" s="13">
        <v>0</v>
      </c>
      <c r="O137" s="13">
        <v>0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0</v>
      </c>
      <c r="V137" s="27">
        <f t="shared" si="7"/>
        <v>519948</v>
      </c>
      <c r="W137" s="28">
        <f t="shared" si="6"/>
        <v>2.8262661028747721E-3</v>
      </c>
      <c r="X137" s="9"/>
    </row>
    <row r="138" spans="1:24">
      <c r="A138" s="10" t="s">
        <v>205</v>
      </c>
      <c r="B138" s="34" t="s">
        <v>20</v>
      </c>
      <c r="C138" s="13">
        <v>0</v>
      </c>
      <c r="D138" s="13">
        <v>0</v>
      </c>
      <c r="E138" s="13">
        <v>0</v>
      </c>
      <c r="F138" s="13">
        <v>363828</v>
      </c>
      <c r="G138" s="13">
        <v>410936</v>
      </c>
      <c r="H138" s="13">
        <v>319682</v>
      </c>
      <c r="I138" s="13">
        <v>12803</v>
      </c>
      <c r="J138" s="13">
        <v>1089160</v>
      </c>
      <c r="K138" s="13">
        <v>0</v>
      </c>
      <c r="L138" s="13">
        <v>26250</v>
      </c>
      <c r="M138" s="51">
        <v>0</v>
      </c>
      <c r="N138" s="13">
        <v>0</v>
      </c>
      <c r="O138" s="13">
        <v>0</v>
      </c>
      <c r="P138" s="13">
        <v>153950</v>
      </c>
      <c r="Q138" s="13">
        <v>0</v>
      </c>
      <c r="R138" s="13">
        <v>13150</v>
      </c>
      <c r="S138" s="13">
        <v>61608</v>
      </c>
      <c r="T138" s="13">
        <v>63290</v>
      </c>
      <c r="U138" s="13">
        <v>49461</v>
      </c>
      <c r="V138" s="27">
        <f t="shared" si="7"/>
        <v>2564118</v>
      </c>
      <c r="W138" s="28">
        <f t="shared" si="6"/>
        <v>1.3937701053126571E-2</v>
      </c>
      <c r="X138" s="9"/>
    </row>
    <row r="139" spans="1:24">
      <c r="A139" s="10" t="s">
        <v>206</v>
      </c>
      <c r="B139" s="34" t="s">
        <v>35</v>
      </c>
      <c r="C139" s="13">
        <v>0</v>
      </c>
      <c r="D139" s="1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51">
        <v>0</v>
      </c>
      <c r="N139" s="13">
        <v>0</v>
      </c>
      <c r="O139" s="13">
        <v>1626402</v>
      </c>
      <c r="P139" s="13">
        <v>0</v>
      </c>
      <c r="Q139" s="13">
        <v>0</v>
      </c>
      <c r="R139" s="13">
        <v>0</v>
      </c>
      <c r="S139" s="13">
        <v>0</v>
      </c>
      <c r="T139" s="13">
        <v>0</v>
      </c>
      <c r="U139" s="13">
        <v>25025</v>
      </c>
      <c r="V139" s="27">
        <f t="shared" si="7"/>
        <v>1651427</v>
      </c>
      <c r="W139" s="28">
        <f t="shared" si="6"/>
        <v>8.976613337241755E-3</v>
      </c>
      <c r="X139" s="9"/>
    </row>
    <row r="140" spans="1:24">
      <c r="A140" s="10" t="s">
        <v>207</v>
      </c>
      <c r="B140" s="34" t="s">
        <v>58</v>
      </c>
      <c r="C140" s="13"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51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3">
        <v>0</v>
      </c>
      <c r="V140" s="27">
        <f t="shared" si="7"/>
        <v>0</v>
      </c>
      <c r="W140" s="28">
        <f t="shared" si="6"/>
        <v>0</v>
      </c>
      <c r="X140" s="9"/>
    </row>
    <row r="141" spans="1:24">
      <c r="A141" s="10" t="s">
        <v>208</v>
      </c>
      <c r="B141" s="34" t="s">
        <v>51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51">
        <v>0</v>
      </c>
      <c r="N141" s="13">
        <v>0</v>
      </c>
      <c r="O141" s="13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3">
        <v>0</v>
      </c>
      <c r="V141" s="27">
        <f t="shared" si="7"/>
        <v>0</v>
      </c>
      <c r="W141" s="28">
        <f t="shared" si="6"/>
        <v>0</v>
      </c>
      <c r="X141" s="9"/>
    </row>
    <row r="142" spans="1:24">
      <c r="A142" s="10" t="s">
        <v>209</v>
      </c>
      <c r="B142" s="34" t="s">
        <v>53</v>
      </c>
      <c r="C142" s="13"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51">
        <v>0</v>
      </c>
      <c r="N142" s="13">
        <v>0</v>
      </c>
      <c r="O142" s="13">
        <v>0</v>
      </c>
      <c r="P142" s="13">
        <v>0</v>
      </c>
      <c r="Q142" s="13">
        <v>0</v>
      </c>
      <c r="R142" s="13">
        <v>0</v>
      </c>
      <c r="S142" s="13">
        <v>0</v>
      </c>
      <c r="T142" s="13">
        <v>0</v>
      </c>
      <c r="U142" s="13">
        <v>0</v>
      </c>
      <c r="V142" s="27">
        <f t="shared" si="7"/>
        <v>0</v>
      </c>
      <c r="W142" s="28">
        <f t="shared" si="6"/>
        <v>0</v>
      </c>
      <c r="X142" s="9"/>
    </row>
    <row r="143" spans="1:24">
      <c r="A143" s="10" t="s">
        <v>210</v>
      </c>
      <c r="B143" s="34" t="s">
        <v>54</v>
      </c>
      <c r="C143" s="13">
        <v>0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51">
        <v>0</v>
      </c>
      <c r="N143" s="13">
        <v>0</v>
      </c>
      <c r="O143" s="13">
        <v>0</v>
      </c>
      <c r="P143" s="13">
        <v>0</v>
      </c>
      <c r="Q143" s="13">
        <v>0</v>
      </c>
      <c r="R143" s="13">
        <v>0</v>
      </c>
      <c r="S143" s="13">
        <v>0</v>
      </c>
      <c r="T143" s="13">
        <v>0</v>
      </c>
      <c r="U143" s="13">
        <v>0</v>
      </c>
      <c r="V143" s="27">
        <f t="shared" si="7"/>
        <v>0</v>
      </c>
      <c r="W143" s="28">
        <f t="shared" si="6"/>
        <v>0</v>
      </c>
      <c r="X143" s="9"/>
    </row>
    <row r="144" spans="1:24">
      <c r="A144" s="10" t="s">
        <v>211</v>
      </c>
      <c r="B144" s="34" t="s">
        <v>8</v>
      </c>
      <c r="C144" s="13">
        <v>0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51">
        <v>0</v>
      </c>
      <c r="N144" s="13">
        <v>0</v>
      </c>
      <c r="O144" s="13">
        <v>110662</v>
      </c>
      <c r="P144" s="13">
        <v>0</v>
      </c>
      <c r="Q144" s="13">
        <v>0</v>
      </c>
      <c r="R144" s="13">
        <v>0</v>
      </c>
      <c r="S144" s="13">
        <v>0</v>
      </c>
      <c r="T144" s="13">
        <v>0</v>
      </c>
      <c r="U144" s="13">
        <v>0</v>
      </c>
      <c r="V144" s="27">
        <f t="shared" si="7"/>
        <v>110662</v>
      </c>
      <c r="W144" s="28">
        <f t="shared" si="6"/>
        <v>6.0152218967344433E-4</v>
      </c>
      <c r="X144" s="9"/>
    </row>
    <row r="145" spans="1:24">
      <c r="A145" s="10" t="s">
        <v>212</v>
      </c>
      <c r="B145" s="34" t="s">
        <v>6</v>
      </c>
      <c r="C145" s="13"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63333</v>
      </c>
      <c r="J145" s="13">
        <v>0</v>
      </c>
      <c r="K145" s="13">
        <v>0</v>
      </c>
      <c r="L145" s="13">
        <v>0</v>
      </c>
      <c r="M145" s="51">
        <v>0</v>
      </c>
      <c r="N145" s="13">
        <v>0</v>
      </c>
      <c r="O145" s="13">
        <v>0</v>
      </c>
      <c r="P145" s="13">
        <v>0</v>
      </c>
      <c r="Q145" s="13">
        <v>0</v>
      </c>
      <c r="R145" s="13">
        <v>0</v>
      </c>
      <c r="S145" s="13">
        <v>0</v>
      </c>
      <c r="T145" s="13">
        <v>0</v>
      </c>
      <c r="U145" s="13">
        <v>0</v>
      </c>
      <c r="V145" s="27">
        <f t="shared" si="7"/>
        <v>63333</v>
      </c>
      <c r="W145" s="28">
        <f t="shared" si="6"/>
        <v>3.4425733168195268E-4</v>
      </c>
      <c r="X145" s="9"/>
    </row>
    <row r="146" spans="1:24">
      <c r="A146" s="10" t="s">
        <v>213</v>
      </c>
      <c r="B146" s="34" t="s">
        <v>56</v>
      </c>
      <c r="C146" s="13"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51">
        <v>0</v>
      </c>
      <c r="N146" s="13">
        <v>0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27">
        <f t="shared" si="7"/>
        <v>0</v>
      </c>
      <c r="W146" s="28">
        <f t="shared" si="6"/>
        <v>0</v>
      </c>
      <c r="X146" s="9"/>
    </row>
    <row r="147" spans="1:24">
      <c r="A147" s="10" t="s">
        <v>214</v>
      </c>
      <c r="B147" s="34" t="s">
        <v>20</v>
      </c>
      <c r="C147" s="13">
        <v>0</v>
      </c>
      <c r="D147" s="13">
        <v>0</v>
      </c>
      <c r="E147" s="13">
        <v>0</v>
      </c>
      <c r="F147" s="13">
        <v>0</v>
      </c>
      <c r="G147" s="13">
        <v>62842</v>
      </c>
      <c r="H147" s="13">
        <v>7350</v>
      </c>
      <c r="I147" s="13">
        <v>0</v>
      </c>
      <c r="J147" s="13">
        <v>0</v>
      </c>
      <c r="K147" s="13">
        <v>0</v>
      </c>
      <c r="L147" s="13">
        <v>0</v>
      </c>
      <c r="M147" s="51">
        <v>0</v>
      </c>
      <c r="N147" s="13">
        <v>0</v>
      </c>
      <c r="O147" s="13">
        <v>0</v>
      </c>
      <c r="P147" s="13">
        <v>202952</v>
      </c>
      <c r="Q147" s="13">
        <v>1233675</v>
      </c>
      <c r="R147" s="13">
        <v>2050224</v>
      </c>
      <c r="S147" s="13">
        <v>63653</v>
      </c>
      <c r="T147" s="13">
        <v>0</v>
      </c>
      <c r="U147" s="13">
        <v>0</v>
      </c>
      <c r="V147" s="27">
        <f t="shared" si="7"/>
        <v>3620696</v>
      </c>
      <c r="W147" s="28">
        <f t="shared" si="6"/>
        <v>1.9680911117293028E-2</v>
      </c>
      <c r="X147" s="9"/>
    </row>
    <row r="148" spans="1:24">
      <c r="A148" s="10" t="s">
        <v>215</v>
      </c>
      <c r="B148" s="34" t="s">
        <v>51</v>
      </c>
      <c r="C148" s="13">
        <v>0</v>
      </c>
      <c r="D148" s="1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51">
        <v>0</v>
      </c>
      <c r="N148" s="13">
        <v>0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  <c r="V148" s="27">
        <f t="shared" si="7"/>
        <v>0</v>
      </c>
      <c r="W148" s="28">
        <f t="shared" si="6"/>
        <v>0</v>
      </c>
      <c r="X148" s="9"/>
    </row>
    <row r="149" spans="1:24">
      <c r="A149" s="10" t="s">
        <v>216</v>
      </c>
      <c r="B149" s="34" t="s">
        <v>3</v>
      </c>
      <c r="C149" s="13">
        <v>0</v>
      </c>
      <c r="D149" s="13">
        <v>0</v>
      </c>
      <c r="E149" s="13">
        <v>0</v>
      </c>
      <c r="F149" s="13">
        <v>11400</v>
      </c>
      <c r="G149" s="13">
        <v>52800</v>
      </c>
      <c r="H149" s="13">
        <v>465532</v>
      </c>
      <c r="I149" s="13">
        <v>0</v>
      </c>
      <c r="J149" s="13">
        <v>0</v>
      </c>
      <c r="K149" s="13">
        <v>0</v>
      </c>
      <c r="L149" s="13">
        <v>0</v>
      </c>
      <c r="M149" s="51">
        <v>0</v>
      </c>
      <c r="N149" s="13">
        <v>572004</v>
      </c>
      <c r="O149" s="13">
        <v>515045</v>
      </c>
      <c r="P149" s="13">
        <v>319467</v>
      </c>
      <c r="Q149" s="13">
        <v>45550</v>
      </c>
      <c r="R149" s="13">
        <v>337100</v>
      </c>
      <c r="S149" s="13">
        <v>669817</v>
      </c>
      <c r="T149" s="13">
        <v>0</v>
      </c>
      <c r="U149" s="13">
        <v>0</v>
      </c>
      <c r="V149" s="27">
        <f t="shared" si="7"/>
        <v>2988715</v>
      </c>
      <c r="W149" s="28">
        <f t="shared" si="6"/>
        <v>1.6245670520231587E-2</v>
      </c>
      <c r="X149" s="9"/>
    </row>
    <row r="150" spans="1:24">
      <c r="A150" s="10" t="s">
        <v>217</v>
      </c>
      <c r="B150" s="34" t="s">
        <v>44</v>
      </c>
      <c r="C150" s="13"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692299</v>
      </c>
      <c r="K150" s="13">
        <v>0</v>
      </c>
      <c r="L150" s="13">
        <v>0</v>
      </c>
      <c r="M150" s="51">
        <v>0</v>
      </c>
      <c r="N150" s="13">
        <v>0</v>
      </c>
      <c r="O150" s="13">
        <v>0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0</v>
      </c>
      <c r="V150" s="27">
        <f t="shared" si="7"/>
        <v>692299</v>
      </c>
      <c r="W150" s="28">
        <f t="shared" si="6"/>
        <v>3.7631093816191266E-3</v>
      </c>
      <c r="X150" s="9"/>
    </row>
    <row r="151" spans="1:24">
      <c r="A151" s="10" t="s">
        <v>218</v>
      </c>
      <c r="B151" s="34" t="s">
        <v>44</v>
      </c>
      <c r="C151" s="13">
        <v>0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51">
        <v>0</v>
      </c>
      <c r="N151" s="13">
        <v>0</v>
      </c>
      <c r="O151" s="13">
        <v>0</v>
      </c>
      <c r="P151" s="13">
        <v>0</v>
      </c>
      <c r="Q151" s="13">
        <v>0</v>
      </c>
      <c r="R151" s="13">
        <v>0</v>
      </c>
      <c r="S151" s="13">
        <v>0</v>
      </c>
      <c r="T151" s="13">
        <v>0</v>
      </c>
      <c r="U151" s="13">
        <v>0</v>
      </c>
      <c r="V151" s="27">
        <f t="shared" si="7"/>
        <v>0</v>
      </c>
      <c r="W151" s="28">
        <f t="shared" si="6"/>
        <v>0</v>
      </c>
      <c r="X151" s="9"/>
    </row>
    <row r="152" spans="1:24">
      <c r="A152" s="10" t="s">
        <v>219</v>
      </c>
      <c r="B152" s="34" t="s">
        <v>3</v>
      </c>
      <c r="C152" s="13">
        <v>0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51">
        <v>0</v>
      </c>
      <c r="N152" s="13">
        <v>550826</v>
      </c>
      <c r="O152" s="13">
        <v>192300</v>
      </c>
      <c r="P152" s="13">
        <v>0</v>
      </c>
      <c r="Q152" s="13">
        <v>0</v>
      </c>
      <c r="R152" s="13">
        <v>0</v>
      </c>
      <c r="S152" s="13">
        <v>5700</v>
      </c>
      <c r="T152" s="13">
        <v>0</v>
      </c>
      <c r="U152" s="13">
        <v>0</v>
      </c>
      <c r="V152" s="27">
        <f t="shared" si="7"/>
        <v>748826</v>
      </c>
      <c r="W152" s="28">
        <f t="shared" si="6"/>
        <v>4.0703715385986749E-3</v>
      </c>
      <c r="X152" s="9"/>
    </row>
    <row r="153" spans="1:24">
      <c r="A153" s="10" t="s">
        <v>220</v>
      </c>
      <c r="B153" s="34" t="s">
        <v>51</v>
      </c>
      <c r="C153" s="13">
        <v>0</v>
      </c>
      <c r="D153" s="1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51">
        <v>0</v>
      </c>
      <c r="N153" s="13">
        <v>0</v>
      </c>
      <c r="O153" s="13">
        <v>0</v>
      </c>
      <c r="P153" s="13">
        <v>0</v>
      </c>
      <c r="Q153" s="13">
        <v>0</v>
      </c>
      <c r="R153" s="13">
        <v>0</v>
      </c>
      <c r="S153" s="13">
        <v>0</v>
      </c>
      <c r="T153" s="13">
        <v>0</v>
      </c>
      <c r="U153" s="13">
        <v>0</v>
      </c>
      <c r="V153" s="27">
        <f t="shared" si="7"/>
        <v>0</v>
      </c>
      <c r="W153" s="28">
        <f t="shared" si="6"/>
        <v>0</v>
      </c>
      <c r="X153" s="9"/>
    </row>
    <row r="154" spans="1:24">
      <c r="A154" s="10" t="s">
        <v>221</v>
      </c>
      <c r="B154" s="34" t="s">
        <v>54</v>
      </c>
      <c r="C154" s="13"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51">
        <v>0</v>
      </c>
      <c r="N154" s="13">
        <v>0</v>
      </c>
      <c r="O154" s="13">
        <v>0</v>
      </c>
      <c r="P154" s="13">
        <v>0</v>
      </c>
      <c r="Q154" s="13">
        <v>0</v>
      </c>
      <c r="R154" s="13">
        <v>0</v>
      </c>
      <c r="S154" s="13">
        <v>0</v>
      </c>
      <c r="T154" s="13">
        <v>0</v>
      </c>
      <c r="U154" s="13">
        <v>0</v>
      </c>
      <c r="V154" s="27">
        <f t="shared" si="7"/>
        <v>0</v>
      </c>
      <c r="W154" s="28">
        <f t="shared" si="6"/>
        <v>0</v>
      </c>
      <c r="X154" s="9"/>
    </row>
    <row r="155" spans="1:24">
      <c r="A155" s="10" t="s">
        <v>222</v>
      </c>
      <c r="B155" s="34" t="s">
        <v>54</v>
      </c>
      <c r="C155" s="13">
        <v>0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51">
        <v>0</v>
      </c>
      <c r="N155" s="13">
        <v>0</v>
      </c>
      <c r="O155" s="13">
        <v>0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27">
        <f t="shared" si="7"/>
        <v>0</v>
      </c>
      <c r="W155" s="28">
        <f t="shared" si="6"/>
        <v>0</v>
      </c>
      <c r="X155" s="9"/>
    </row>
    <row r="156" spans="1:24">
      <c r="A156" s="10" t="s">
        <v>223</v>
      </c>
      <c r="B156" s="34" t="s">
        <v>46</v>
      </c>
      <c r="C156" s="13">
        <v>0</v>
      </c>
      <c r="D156" s="13">
        <v>0</v>
      </c>
      <c r="E156" s="13">
        <v>0</v>
      </c>
      <c r="F156" s="13">
        <v>0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3">
        <v>0</v>
      </c>
      <c r="M156" s="51">
        <v>0</v>
      </c>
      <c r="N156" s="13">
        <v>0</v>
      </c>
      <c r="O156" s="13">
        <v>0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13">
        <v>0</v>
      </c>
      <c r="V156" s="27">
        <f t="shared" si="7"/>
        <v>0</v>
      </c>
      <c r="W156" s="28">
        <f t="shared" si="6"/>
        <v>0</v>
      </c>
      <c r="X156" s="9"/>
    </row>
    <row r="157" spans="1:24">
      <c r="A157" s="10" t="s">
        <v>224</v>
      </c>
      <c r="B157" s="34" t="s">
        <v>8</v>
      </c>
      <c r="C157" s="13">
        <v>0</v>
      </c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51">
        <v>0</v>
      </c>
      <c r="N157" s="13">
        <v>0</v>
      </c>
      <c r="O157" s="13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  <c r="V157" s="27">
        <f t="shared" si="7"/>
        <v>0</v>
      </c>
      <c r="W157" s="28">
        <f t="shared" si="6"/>
        <v>0</v>
      </c>
      <c r="X157" s="9"/>
    </row>
    <row r="158" spans="1:24">
      <c r="A158" s="10" t="s">
        <v>225</v>
      </c>
      <c r="B158" s="34" t="s">
        <v>65</v>
      </c>
      <c r="C158" s="13">
        <v>0</v>
      </c>
      <c r="D158" s="13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51">
        <v>0</v>
      </c>
      <c r="N158" s="13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3">
        <v>0</v>
      </c>
      <c r="U158" s="13">
        <v>0</v>
      </c>
      <c r="V158" s="27">
        <f t="shared" si="7"/>
        <v>0</v>
      </c>
      <c r="W158" s="28">
        <f t="shared" si="6"/>
        <v>0</v>
      </c>
      <c r="X158" s="9"/>
    </row>
    <row r="159" spans="1:24">
      <c r="A159" s="10" t="s">
        <v>226</v>
      </c>
      <c r="B159" s="34" t="s">
        <v>8</v>
      </c>
      <c r="C159" s="13">
        <v>0</v>
      </c>
      <c r="D159" s="13">
        <v>0</v>
      </c>
      <c r="E159" s="13">
        <v>558675</v>
      </c>
      <c r="F159" s="13">
        <v>536346</v>
      </c>
      <c r="G159" s="13">
        <v>0</v>
      </c>
      <c r="H159" s="13">
        <v>0</v>
      </c>
      <c r="I159" s="13">
        <v>0</v>
      </c>
      <c r="J159" s="13">
        <v>0</v>
      </c>
      <c r="K159" s="13">
        <v>29068</v>
      </c>
      <c r="L159" s="13">
        <v>14471</v>
      </c>
      <c r="M159" s="51">
        <v>29051</v>
      </c>
      <c r="N159" s="13">
        <v>0</v>
      </c>
      <c r="O159" s="13">
        <v>0</v>
      </c>
      <c r="P159" s="13">
        <v>0</v>
      </c>
      <c r="Q159" s="13">
        <v>0</v>
      </c>
      <c r="R159" s="13">
        <v>0</v>
      </c>
      <c r="S159" s="13">
        <v>0</v>
      </c>
      <c r="T159" s="13">
        <v>0</v>
      </c>
      <c r="U159" s="13">
        <v>0</v>
      </c>
      <c r="V159" s="27">
        <f t="shared" si="7"/>
        <v>1167611</v>
      </c>
      <c r="W159" s="28">
        <f t="shared" si="6"/>
        <v>6.3467488876651421E-3</v>
      </c>
      <c r="X159" s="9"/>
    </row>
    <row r="160" spans="1:24">
      <c r="A160" s="10" t="s">
        <v>227</v>
      </c>
      <c r="B160" s="34" t="s">
        <v>41</v>
      </c>
      <c r="C160" s="13">
        <v>0</v>
      </c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51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27">
        <f t="shared" si="7"/>
        <v>0</v>
      </c>
      <c r="W160" s="28">
        <f t="shared" si="6"/>
        <v>0</v>
      </c>
      <c r="X160" s="9"/>
    </row>
    <row r="161" spans="1:24">
      <c r="A161" s="10" t="s">
        <v>228</v>
      </c>
      <c r="B161" s="34" t="s">
        <v>44</v>
      </c>
      <c r="C161" s="13">
        <v>0</v>
      </c>
      <c r="D161" s="13">
        <v>0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51">
        <v>0</v>
      </c>
      <c r="N161" s="13">
        <v>0</v>
      </c>
      <c r="O161" s="13">
        <v>0</v>
      </c>
      <c r="P161" s="13">
        <v>0</v>
      </c>
      <c r="Q161" s="13">
        <v>0</v>
      </c>
      <c r="R161" s="13">
        <v>0</v>
      </c>
      <c r="S161" s="13">
        <v>0</v>
      </c>
      <c r="T161" s="13">
        <v>0</v>
      </c>
      <c r="U161" s="13">
        <v>437750</v>
      </c>
      <c r="V161" s="27">
        <f t="shared" si="7"/>
        <v>437750</v>
      </c>
      <c r="W161" s="28">
        <f t="shared" si="6"/>
        <v>2.3794648436640422E-3</v>
      </c>
      <c r="X161" s="9"/>
    </row>
    <row r="162" spans="1:24">
      <c r="A162" s="10" t="s">
        <v>229</v>
      </c>
      <c r="B162" s="34" t="s">
        <v>16</v>
      </c>
      <c r="C162" s="13">
        <v>0</v>
      </c>
      <c r="D162" s="13">
        <v>0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51">
        <v>0</v>
      </c>
      <c r="N162" s="13">
        <v>0</v>
      </c>
      <c r="O162" s="13">
        <v>0</v>
      </c>
      <c r="P162" s="13">
        <v>0</v>
      </c>
      <c r="Q162" s="13">
        <v>0</v>
      </c>
      <c r="R162" s="13">
        <v>0</v>
      </c>
      <c r="S162" s="13">
        <v>0</v>
      </c>
      <c r="T162" s="13">
        <v>0</v>
      </c>
      <c r="U162" s="13">
        <v>0</v>
      </c>
      <c r="V162" s="27">
        <f t="shared" si="7"/>
        <v>0</v>
      </c>
      <c r="W162" s="28">
        <f t="shared" si="6"/>
        <v>0</v>
      </c>
      <c r="X162" s="9"/>
    </row>
    <row r="163" spans="1:24">
      <c r="A163" s="10" t="s">
        <v>230</v>
      </c>
      <c r="B163" s="34" t="s">
        <v>35</v>
      </c>
      <c r="C163" s="13">
        <v>0</v>
      </c>
      <c r="D163" s="13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51">
        <v>0</v>
      </c>
      <c r="N163" s="13">
        <v>0</v>
      </c>
      <c r="O163" s="13">
        <v>0</v>
      </c>
      <c r="P163" s="13">
        <v>0</v>
      </c>
      <c r="Q163" s="13">
        <v>0</v>
      </c>
      <c r="R163" s="13">
        <v>0</v>
      </c>
      <c r="S163" s="13">
        <v>0</v>
      </c>
      <c r="T163" s="13">
        <v>0</v>
      </c>
      <c r="U163" s="13">
        <v>38500</v>
      </c>
      <c r="V163" s="27">
        <f t="shared" si="7"/>
        <v>38500</v>
      </c>
      <c r="W163" s="28">
        <f t="shared" si="6"/>
        <v>2.0927332148730011E-4</v>
      </c>
      <c r="X163" s="9"/>
    </row>
    <row r="164" spans="1:24">
      <c r="A164" s="10" t="s">
        <v>231</v>
      </c>
      <c r="B164" s="34" t="s">
        <v>51</v>
      </c>
      <c r="C164" s="13">
        <v>0</v>
      </c>
      <c r="D164" s="1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51">
        <v>0</v>
      </c>
      <c r="N164" s="13">
        <v>0</v>
      </c>
      <c r="O164" s="13">
        <v>0</v>
      </c>
      <c r="P164" s="13">
        <v>0</v>
      </c>
      <c r="Q164" s="13">
        <v>0</v>
      </c>
      <c r="R164" s="13">
        <v>0</v>
      </c>
      <c r="S164" s="13">
        <v>0</v>
      </c>
      <c r="T164" s="13">
        <v>0</v>
      </c>
      <c r="U164" s="13">
        <v>0</v>
      </c>
      <c r="V164" s="27">
        <f t="shared" si="7"/>
        <v>0</v>
      </c>
      <c r="W164" s="28">
        <f t="shared" ref="W164:W195" si="8">(V164/V$417)</f>
        <v>0</v>
      </c>
      <c r="X164" s="9"/>
    </row>
    <row r="165" spans="1:24">
      <c r="A165" s="10" t="s">
        <v>232</v>
      </c>
      <c r="B165" s="34" t="s">
        <v>7</v>
      </c>
      <c r="C165" s="13">
        <v>0</v>
      </c>
      <c r="D165" s="13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51">
        <v>0</v>
      </c>
      <c r="N165" s="13">
        <v>0</v>
      </c>
      <c r="O165" s="13">
        <v>0</v>
      </c>
      <c r="P165" s="13">
        <v>0</v>
      </c>
      <c r="Q165" s="13">
        <v>0</v>
      </c>
      <c r="R165" s="13">
        <v>0</v>
      </c>
      <c r="S165" s="13">
        <v>0</v>
      </c>
      <c r="T165" s="13">
        <v>0</v>
      </c>
      <c r="U165" s="13">
        <v>0</v>
      </c>
      <c r="V165" s="27">
        <f t="shared" si="7"/>
        <v>0</v>
      </c>
      <c r="W165" s="28">
        <f t="shared" si="8"/>
        <v>0</v>
      </c>
      <c r="X165" s="9"/>
    </row>
    <row r="166" spans="1:24">
      <c r="A166" s="10" t="s">
        <v>233</v>
      </c>
      <c r="B166" s="34" t="s">
        <v>44</v>
      </c>
      <c r="C166" s="13">
        <v>0</v>
      </c>
      <c r="D166" s="13">
        <v>0</v>
      </c>
      <c r="E166" s="13">
        <v>0</v>
      </c>
      <c r="F166" s="13">
        <v>0</v>
      </c>
      <c r="G166" s="13">
        <v>0</v>
      </c>
      <c r="H166" s="13">
        <v>0</v>
      </c>
      <c r="I166" s="13">
        <v>0</v>
      </c>
      <c r="J166" s="13">
        <v>0</v>
      </c>
      <c r="K166" s="13">
        <v>0</v>
      </c>
      <c r="L166" s="13">
        <v>0</v>
      </c>
      <c r="M166" s="51">
        <v>0</v>
      </c>
      <c r="N166" s="13">
        <v>0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0</v>
      </c>
      <c r="V166" s="27">
        <f t="shared" si="7"/>
        <v>0</v>
      </c>
      <c r="W166" s="28">
        <f t="shared" si="8"/>
        <v>0</v>
      </c>
      <c r="X166" s="9"/>
    </row>
    <row r="167" spans="1:24">
      <c r="A167" s="10" t="s">
        <v>234</v>
      </c>
      <c r="B167" s="34" t="s">
        <v>7</v>
      </c>
      <c r="C167" s="13">
        <v>0</v>
      </c>
      <c r="D167" s="1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51">
        <v>0</v>
      </c>
      <c r="N167" s="13">
        <v>0</v>
      </c>
      <c r="O167" s="13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0</v>
      </c>
      <c r="V167" s="27">
        <f t="shared" si="7"/>
        <v>0</v>
      </c>
      <c r="W167" s="28">
        <f t="shared" si="8"/>
        <v>0</v>
      </c>
      <c r="X167" s="9"/>
    </row>
    <row r="168" spans="1:24">
      <c r="A168" s="10" t="s">
        <v>235</v>
      </c>
      <c r="B168" s="34" t="s">
        <v>31</v>
      </c>
      <c r="C168" s="13">
        <v>0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51">
        <v>0</v>
      </c>
      <c r="N168" s="13">
        <v>0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27">
        <f t="shared" si="7"/>
        <v>0</v>
      </c>
      <c r="W168" s="28">
        <f t="shared" si="8"/>
        <v>0</v>
      </c>
      <c r="X168" s="9"/>
    </row>
    <row r="169" spans="1:24">
      <c r="A169" s="10" t="s">
        <v>236</v>
      </c>
      <c r="B169" s="34" t="s">
        <v>53</v>
      </c>
      <c r="C169" s="13">
        <v>0</v>
      </c>
      <c r="D169" s="1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51">
        <v>0</v>
      </c>
      <c r="N169" s="13">
        <v>0</v>
      </c>
      <c r="O169" s="13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3">
        <v>0</v>
      </c>
      <c r="V169" s="27">
        <f t="shared" si="7"/>
        <v>0</v>
      </c>
      <c r="W169" s="28">
        <f t="shared" si="8"/>
        <v>0</v>
      </c>
      <c r="X169" s="9"/>
    </row>
    <row r="170" spans="1:24">
      <c r="A170" s="10" t="s">
        <v>237</v>
      </c>
      <c r="B170" s="34" t="s">
        <v>53</v>
      </c>
      <c r="C170" s="13">
        <v>0</v>
      </c>
      <c r="D170" s="1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51">
        <v>0</v>
      </c>
      <c r="N170" s="13">
        <v>0</v>
      </c>
      <c r="O170" s="13">
        <v>0</v>
      </c>
      <c r="P170" s="13">
        <v>0</v>
      </c>
      <c r="Q170" s="13">
        <v>0</v>
      </c>
      <c r="R170" s="13">
        <v>0</v>
      </c>
      <c r="S170" s="13">
        <v>0</v>
      </c>
      <c r="T170" s="13">
        <v>0</v>
      </c>
      <c r="U170" s="13">
        <v>0</v>
      </c>
      <c r="V170" s="27">
        <f t="shared" si="7"/>
        <v>0</v>
      </c>
      <c r="W170" s="28">
        <f t="shared" si="8"/>
        <v>0</v>
      </c>
      <c r="X170" s="9"/>
    </row>
    <row r="171" spans="1:24">
      <c r="A171" s="10" t="s">
        <v>519</v>
      </c>
      <c r="B171" s="34" t="s">
        <v>43</v>
      </c>
      <c r="C171" s="13">
        <v>0</v>
      </c>
      <c r="D171" s="13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51">
        <v>0</v>
      </c>
      <c r="N171" s="13">
        <v>0</v>
      </c>
      <c r="O171" s="13">
        <v>0</v>
      </c>
      <c r="P171" s="13">
        <v>0</v>
      </c>
      <c r="Q171" s="13">
        <v>0</v>
      </c>
      <c r="R171" s="13">
        <v>0</v>
      </c>
      <c r="S171" s="13">
        <v>105001</v>
      </c>
      <c r="T171" s="13">
        <v>59776</v>
      </c>
      <c r="U171" s="13">
        <v>718952</v>
      </c>
      <c r="V171" s="27">
        <f t="shared" si="7"/>
        <v>883729</v>
      </c>
      <c r="W171" s="28">
        <f t="shared" si="8"/>
        <v>4.8036598214194863E-3</v>
      </c>
      <c r="X171" s="9"/>
    </row>
    <row r="172" spans="1:24">
      <c r="A172" s="10" t="s">
        <v>238</v>
      </c>
      <c r="B172" s="34" t="s">
        <v>38</v>
      </c>
      <c r="C172" s="13">
        <v>0</v>
      </c>
      <c r="D172" s="1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51">
        <v>0</v>
      </c>
      <c r="N172" s="13">
        <v>0</v>
      </c>
      <c r="O172" s="13">
        <v>0</v>
      </c>
      <c r="P172" s="13">
        <v>0</v>
      </c>
      <c r="Q172" s="13">
        <v>0</v>
      </c>
      <c r="R172" s="13">
        <v>0</v>
      </c>
      <c r="S172" s="13">
        <v>0</v>
      </c>
      <c r="T172" s="13">
        <v>0</v>
      </c>
      <c r="U172" s="13">
        <v>0</v>
      </c>
      <c r="V172" s="27">
        <f t="shared" si="7"/>
        <v>0</v>
      </c>
      <c r="W172" s="28">
        <f t="shared" si="8"/>
        <v>0</v>
      </c>
      <c r="X172" s="9"/>
    </row>
    <row r="173" spans="1:24">
      <c r="A173" s="10" t="s">
        <v>239</v>
      </c>
      <c r="B173" s="34" t="s">
        <v>55</v>
      </c>
      <c r="C173" s="13">
        <v>0</v>
      </c>
      <c r="D173" s="13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51">
        <v>0</v>
      </c>
      <c r="N173" s="13">
        <v>0</v>
      </c>
      <c r="O173" s="13">
        <v>0</v>
      </c>
      <c r="P173" s="13">
        <v>63925</v>
      </c>
      <c r="Q173" s="13">
        <v>436075</v>
      </c>
      <c r="R173" s="13">
        <v>0</v>
      </c>
      <c r="S173" s="13">
        <v>0</v>
      </c>
      <c r="T173" s="13">
        <v>0</v>
      </c>
      <c r="U173" s="13">
        <v>0</v>
      </c>
      <c r="V173" s="27">
        <f t="shared" si="7"/>
        <v>500000</v>
      </c>
      <c r="W173" s="28">
        <f t="shared" si="8"/>
        <v>2.7178353439909105E-3</v>
      </c>
      <c r="X173" s="9"/>
    </row>
    <row r="174" spans="1:24">
      <c r="A174" s="10" t="s">
        <v>240</v>
      </c>
      <c r="B174" s="34" t="s">
        <v>11</v>
      </c>
      <c r="C174" s="13">
        <v>0</v>
      </c>
      <c r="D174" s="13">
        <v>0</v>
      </c>
      <c r="E174" s="13">
        <v>0</v>
      </c>
      <c r="F174" s="13">
        <v>0</v>
      </c>
      <c r="G174" s="13">
        <v>900000</v>
      </c>
      <c r="H174" s="13">
        <v>47700</v>
      </c>
      <c r="I174" s="13">
        <v>0</v>
      </c>
      <c r="J174" s="13">
        <v>0</v>
      </c>
      <c r="K174" s="13">
        <v>0</v>
      </c>
      <c r="L174" s="13">
        <v>0</v>
      </c>
      <c r="M174" s="51">
        <v>0</v>
      </c>
      <c r="N174" s="13">
        <v>0</v>
      </c>
      <c r="O174" s="13">
        <v>0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539083</v>
      </c>
      <c r="V174" s="27">
        <f t="shared" si="7"/>
        <v>1486783</v>
      </c>
      <c r="W174" s="28">
        <f t="shared" si="8"/>
        <v>8.0816627724896763E-3</v>
      </c>
      <c r="X174" s="9"/>
    </row>
    <row r="175" spans="1:24">
      <c r="A175" s="10" t="s">
        <v>241</v>
      </c>
      <c r="B175" s="34" t="s">
        <v>45</v>
      </c>
      <c r="C175" s="13">
        <v>0</v>
      </c>
      <c r="D175" s="1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0</v>
      </c>
      <c r="L175" s="13">
        <v>0</v>
      </c>
      <c r="M175" s="51">
        <v>0</v>
      </c>
      <c r="N175" s="13">
        <v>0</v>
      </c>
      <c r="O175" s="13">
        <v>0</v>
      </c>
      <c r="P175" s="13">
        <v>0</v>
      </c>
      <c r="Q175" s="13">
        <v>0</v>
      </c>
      <c r="R175" s="13">
        <v>0</v>
      </c>
      <c r="S175" s="13">
        <v>0</v>
      </c>
      <c r="T175" s="13">
        <v>0</v>
      </c>
      <c r="U175" s="13">
        <v>0</v>
      </c>
      <c r="V175" s="27">
        <f t="shared" si="7"/>
        <v>0</v>
      </c>
      <c r="W175" s="28">
        <f t="shared" si="8"/>
        <v>0</v>
      </c>
      <c r="X175" s="9"/>
    </row>
    <row r="176" spans="1:24">
      <c r="A176" s="10" t="s">
        <v>242</v>
      </c>
      <c r="B176" s="34" t="s">
        <v>475</v>
      </c>
      <c r="C176" s="13">
        <v>0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51">
        <v>0</v>
      </c>
      <c r="N176" s="13">
        <v>0</v>
      </c>
      <c r="O176" s="13">
        <v>0</v>
      </c>
      <c r="P176" s="13">
        <v>0</v>
      </c>
      <c r="Q176" s="13">
        <v>0</v>
      </c>
      <c r="R176" s="13">
        <v>0</v>
      </c>
      <c r="S176" s="13">
        <v>0</v>
      </c>
      <c r="T176" s="13">
        <v>206687</v>
      </c>
      <c r="U176" s="13">
        <v>928468</v>
      </c>
      <c r="V176" s="27">
        <f t="shared" si="7"/>
        <v>1135155</v>
      </c>
      <c r="W176" s="28">
        <f t="shared" si="8"/>
        <v>6.1703287598160045E-3</v>
      </c>
      <c r="X176" s="9"/>
    </row>
    <row r="177" spans="1:24">
      <c r="A177" s="10" t="s">
        <v>243</v>
      </c>
      <c r="B177" s="34" t="s">
        <v>475</v>
      </c>
      <c r="C177" s="13">
        <v>0</v>
      </c>
      <c r="D177" s="13">
        <v>0</v>
      </c>
      <c r="E177" s="13">
        <v>0</v>
      </c>
      <c r="F177" s="13">
        <v>181724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51">
        <v>0</v>
      </c>
      <c r="N177" s="13">
        <v>0</v>
      </c>
      <c r="O177" s="13">
        <v>0</v>
      </c>
      <c r="P177" s="13">
        <v>9339</v>
      </c>
      <c r="Q177" s="13">
        <v>0</v>
      </c>
      <c r="R177" s="13">
        <v>0</v>
      </c>
      <c r="S177" s="13">
        <v>0</v>
      </c>
      <c r="T177" s="13">
        <v>0</v>
      </c>
      <c r="U177" s="13">
        <v>0</v>
      </c>
      <c r="V177" s="27">
        <f t="shared" si="7"/>
        <v>191063</v>
      </c>
      <c r="W177" s="28">
        <f t="shared" si="8"/>
        <v>1.0385555486578707E-3</v>
      </c>
      <c r="X177" s="9"/>
    </row>
    <row r="178" spans="1:24">
      <c r="A178" s="10" t="s">
        <v>244</v>
      </c>
      <c r="B178" s="34" t="s">
        <v>32</v>
      </c>
      <c r="C178" s="13">
        <v>0</v>
      </c>
      <c r="D178" s="13">
        <v>0</v>
      </c>
      <c r="E178" s="13">
        <v>0</v>
      </c>
      <c r="F178" s="13">
        <v>0</v>
      </c>
      <c r="G178" s="13">
        <v>34250</v>
      </c>
      <c r="H178" s="13">
        <v>587552</v>
      </c>
      <c r="I178" s="13">
        <v>169656</v>
      </c>
      <c r="J178" s="13">
        <v>378877</v>
      </c>
      <c r="K178" s="13">
        <v>0</v>
      </c>
      <c r="L178" s="13">
        <v>0</v>
      </c>
      <c r="M178" s="51">
        <v>0</v>
      </c>
      <c r="N178" s="13">
        <v>0</v>
      </c>
      <c r="O178" s="13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3">
        <v>0</v>
      </c>
      <c r="V178" s="27">
        <f t="shared" si="7"/>
        <v>1170335</v>
      </c>
      <c r="W178" s="28">
        <f t="shared" si="8"/>
        <v>6.3615556546192048E-3</v>
      </c>
      <c r="X178" s="9"/>
    </row>
    <row r="179" spans="1:24">
      <c r="A179" s="10" t="s">
        <v>245</v>
      </c>
      <c r="B179" s="34" t="s">
        <v>24</v>
      </c>
      <c r="C179" s="13">
        <v>0</v>
      </c>
      <c r="D179" s="13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51">
        <v>0</v>
      </c>
      <c r="N179" s="13">
        <v>0</v>
      </c>
      <c r="O179" s="13">
        <v>0</v>
      </c>
      <c r="P179" s="13">
        <v>0</v>
      </c>
      <c r="Q179" s="13">
        <v>0</v>
      </c>
      <c r="R179" s="13">
        <v>0</v>
      </c>
      <c r="S179" s="13">
        <v>0</v>
      </c>
      <c r="T179" s="13">
        <v>0</v>
      </c>
      <c r="U179" s="13">
        <v>0</v>
      </c>
      <c r="V179" s="27">
        <f t="shared" si="7"/>
        <v>0</v>
      </c>
      <c r="W179" s="28">
        <f t="shared" si="8"/>
        <v>0</v>
      </c>
      <c r="X179" s="9"/>
    </row>
    <row r="180" spans="1:24">
      <c r="A180" s="10" t="s">
        <v>246</v>
      </c>
      <c r="B180" s="34" t="s">
        <v>58</v>
      </c>
      <c r="C180" s="13">
        <v>0</v>
      </c>
      <c r="D180" s="13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51">
        <v>0</v>
      </c>
      <c r="N180" s="13">
        <v>0</v>
      </c>
      <c r="O180" s="13">
        <v>0</v>
      </c>
      <c r="P180" s="13">
        <v>0</v>
      </c>
      <c r="Q180" s="13">
        <v>0</v>
      </c>
      <c r="R180" s="13">
        <v>0</v>
      </c>
      <c r="S180" s="13">
        <v>0</v>
      </c>
      <c r="T180" s="13">
        <v>222997</v>
      </c>
      <c r="U180" s="13">
        <v>0</v>
      </c>
      <c r="V180" s="27">
        <f t="shared" si="7"/>
        <v>222997</v>
      </c>
      <c r="W180" s="28">
        <f t="shared" si="8"/>
        <v>1.2121382564078821E-3</v>
      </c>
      <c r="X180" s="9"/>
    </row>
    <row r="181" spans="1:24">
      <c r="A181" s="10" t="s">
        <v>247</v>
      </c>
      <c r="B181" s="34" t="s">
        <v>24</v>
      </c>
      <c r="C181" s="13">
        <v>0</v>
      </c>
      <c r="D181" s="13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51">
        <v>0</v>
      </c>
      <c r="N181" s="13">
        <v>0</v>
      </c>
      <c r="O181" s="13">
        <v>0</v>
      </c>
      <c r="P181" s="13">
        <v>255947</v>
      </c>
      <c r="Q181" s="13">
        <v>131510</v>
      </c>
      <c r="R181" s="13">
        <v>0</v>
      </c>
      <c r="S181" s="13">
        <v>313098</v>
      </c>
      <c r="T181" s="13">
        <v>0</v>
      </c>
      <c r="U181" s="13">
        <v>0</v>
      </c>
      <c r="V181" s="27">
        <f t="shared" si="7"/>
        <v>700555</v>
      </c>
      <c r="W181" s="28">
        <f t="shared" si="8"/>
        <v>3.8079862788191047E-3</v>
      </c>
      <c r="X181" s="9"/>
    </row>
    <row r="182" spans="1:24">
      <c r="A182" s="10" t="s">
        <v>248</v>
      </c>
      <c r="B182" s="34" t="s">
        <v>51</v>
      </c>
      <c r="C182" s="13">
        <v>0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51">
        <v>0</v>
      </c>
      <c r="N182" s="13">
        <v>0</v>
      </c>
      <c r="O182" s="13">
        <v>0</v>
      </c>
      <c r="P182" s="13">
        <v>0</v>
      </c>
      <c r="Q182" s="13">
        <v>0</v>
      </c>
      <c r="R182" s="13">
        <v>0</v>
      </c>
      <c r="S182" s="13">
        <v>0</v>
      </c>
      <c r="T182" s="13">
        <v>0</v>
      </c>
      <c r="U182" s="13">
        <v>0</v>
      </c>
      <c r="V182" s="27">
        <f t="shared" si="7"/>
        <v>0</v>
      </c>
      <c r="W182" s="28">
        <f t="shared" si="8"/>
        <v>0</v>
      </c>
      <c r="X182" s="9"/>
    </row>
    <row r="183" spans="1:24">
      <c r="A183" s="10" t="s">
        <v>249</v>
      </c>
      <c r="B183" s="34" t="s">
        <v>51</v>
      </c>
      <c r="C183" s="13">
        <v>0</v>
      </c>
      <c r="D183" s="13">
        <v>38912</v>
      </c>
      <c r="E183" s="13">
        <v>0</v>
      </c>
      <c r="F183" s="13">
        <v>55650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51">
        <v>265371</v>
      </c>
      <c r="N183" s="13">
        <v>164276</v>
      </c>
      <c r="O183" s="13">
        <v>0</v>
      </c>
      <c r="P183" s="13">
        <v>0</v>
      </c>
      <c r="Q183" s="13">
        <v>0</v>
      </c>
      <c r="R183" s="13">
        <v>0</v>
      </c>
      <c r="S183" s="13">
        <v>0</v>
      </c>
      <c r="T183" s="13">
        <v>0</v>
      </c>
      <c r="U183" s="13">
        <v>0</v>
      </c>
      <c r="V183" s="27">
        <f t="shared" si="7"/>
        <v>524209</v>
      </c>
      <c r="W183" s="28">
        <f t="shared" si="8"/>
        <v>2.8494274956762625E-3</v>
      </c>
      <c r="X183" s="9"/>
    </row>
    <row r="184" spans="1:24">
      <c r="A184" s="10" t="s">
        <v>250</v>
      </c>
      <c r="B184" s="34" t="s">
        <v>51</v>
      </c>
      <c r="C184" s="13">
        <v>0</v>
      </c>
      <c r="D184" s="13">
        <v>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51">
        <v>0</v>
      </c>
      <c r="N184" s="13">
        <v>0</v>
      </c>
      <c r="O184" s="13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0</v>
      </c>
      <c r="V184" s="27">
        <f t="shared" si="7"/>
        <v>0</v>
      </c>
      <c r="W184" s="28">
        <f t="shared" si="8"/>
        <v>0</v>
      </c>
      <c r="X184" s="9"/>
    </row>
    <row r="185" spans="1:24">
      <c r="A185" s="10" t="s">
        <v>251</v>
      </c>
      <c r="B185" s="34" t="s">
        <v>43</v>
      </c>
      <c r="C185" s="13">
        <v>0</v>
      </c>
      <c r="D185" s="13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51">
        <v>0</v>
      </c>
      <c r="N185" s="13">
        <v>0</v>
      </c>
      <c r="O185" s="13">
        <v>0</v>
      </c>
      <c r="P185" s="13">
        <v>0</v>
      </c>
      <c r="Q185" s="13">
        <v>0</v>
      </c>
      <c r="R185" s="13">
        <v>0</v>
      </c>
      <c r="S185" s="13">
        <v>0</v>
      </c>
      <c r="T185" s="13">
        <v>0</v>
      </c>
      <c r="U185" s="13">
        <v>0</v>
      </c>
      <c r="V185" s="27">
        <f t="shared" si="7"/>
        <v>0</v>
      </c>
      <c r="W185" s="28">
        <f t="shared" si="8"/>
        <v>0</v>
      </c>
      <c r="X185" s="9"/>
    </row>
    <row r="186" spans="1:24">
      <c r="A186" s="10" t="s">
        <v>252</v>
      </c>
      <c r="B186" s="34" t="s">
        <v>53</v>
      </c>
      <c r="C186" s="13">
        <v>0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51">
        <v>0</v>
      </c>
      <c r="N186" s="13">
        <v>0</v>
      </c>
      <c r="O186" s="13">
        <v>0</v>
      </c>
      <c r="P186" s="13">
        <v>0</v>
      </c>
      <c r="Q186" s="13">
        <v>0</v>
      </c>
      <c r="R186" s="13">
        <v>0</v>
      </c>
      <c r="S186" s="13">
        <v>0</v>
      </c>
      <c r="T186" s="13">
        <v>0</v>
      </c>
      <c r="U186" s="13">
        <v>0</v>
      </c>
      <c r="V186" s="27">
        <f t="shared" si="7"/>
        <v>0</v>
      </c>
      <c r="W186" s="28">
        <f t="shared" si="8"/>
        <v>0</v>
      </c>
      <c r="X186" s="9"/>
    </row>
    <row r="187" spans="1:24">
      <c r="A187" s="10" t="s">
        <v>253</v>
      </c>
      <c r="B187" s="34" t="s">
        <v>44</v>
      </c>
      <c r="C187" s="13">
        <v>0</v>
      </c>
      <c r="D187" s="1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51">
        <v>0</v>
      </c>
      <c r="N187" s="13">
        <v>0</v>
      </c>
      <c r="O187" s="13">
        <v>0</v>
      </c>
      <c r="P187" s="13">
        <v>0</v>
      </c>
      <c r="Q187" s="13">
        <v>0</v>
      </c>
      <c r="R187" s="13">
        <v>0</v>
      </c>
      <c r="S187" s="13">
        <v>0</v>
      </c>
      <c r="T187" s="13">
        <v>0</v>
      </c>
      <c r="U187" s="13">
        <v>0</v>
      </c>
      <c r="V187" s="27">
        <f t="shared" si="7"/>
        <v>0</v>
      </c>
      <c r="W187" s="28">
        <f t="shared" si="8"/>
        <v>0</v>
      </c>
      <c r="X187" s="9"/>
    </row>
    <row r="188" spans="1:24">
      <c r="A188" s="10" t="s">
        <v>254</v>
      </c>
      <c r="B188" s="34" t="s">
        <v>45</v>
      </c>
      <c r="C188" s="13">
        <v>0</v>
      </c>
      <c r="D188" s="1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51">
        <v>0</v>
      </c>
      <c r="N188" s="13">
        <v>0</v>
      </c>
      <c r="O188" s="13">
        <v>0</v>
      </c>
      <c r="P188" s="13">
        <v>0</v>
      </c>
      <c r="Q188" s="13">
        <v>0</v>
      </c>
      <c r="R188" s="13">
        <v>0</v>
      </c>
      <c r="S188" s="13">
        <v>0</v>
      </c>
      <c r="T188" s="13">
        <v>0</v>
      </c>
      <c r="U188" s="13">
        <v>0</v>
      </c>
      <c r="V188" s="27">
        <f t="shared" si="7"/>
        <v>0</v>
      </c>
      <c r="W188" s="28">
        <f t="shared" si="8"/>
        <v>0</v>
      </c>
      <c r="X188" s="9"/>
    </row>
    <row r="189" spans="1:24">
      <c r="A189" s="10" t="s">
        <v>255</v>
      </c>
      <c r="B189" s="34" t="s">
        <v>45</v>
      </c>
      <c r="C189" s="13">
        <v>0</v>
      </c>
      <c r="D189" s="13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51">
        <v>0</v>
      </c>
      <c r="N189" s="13">
        <v>0</v>
      </c>
      <c r="O189" s="13">
        <v>0</v>
      </c>
      <c r="P189" s="13">
        <v>0</v>
      </c>
      <c r="Q189" s="13">
        <v>0</v>
      </c>
      <c r="R189" s="13">
        <v>0</v>
      </c>
      <c r="S189" s="13">
        <v>0</v>
      </c>
      <c r="T189" s="13">
        <v>0</v>
      </c>
      <c r="U189" s="13">
        <v>0</v>
      </c>
      <c r="V189" s="27">
        <f t="shared" si="7"/>
        <v>0</v>
      </c>
      <c r="W189" s="28">
        <f t="shared" si="8"/>
        <v>0</v>
      </c>
      <c r="X189" s="9"/>
    </row>
    <row r="190" spans="1:24">
      <c r="A190" s="10" t="s">
        <v>256</v>
      </c>
      <c r="B190" s="34" t="s">
        <v>12</v>
      </c>
      <c r="C190" s="13">
        <v>0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51">
        <v>0</v>
      </c>
      <c r="N190" s="13">
        <v>0</v>
      </c>
      <c r="O190" s="13">
        <v>0</v>
      </c>
      <c r="P190" s="13">
        <v>0</v>
      </c>
      <c r="Q190" s="13">
        <v>0</v>
      </c>
      <c r="R190" s="13">
        <v>0</v>
      </c>
      <c r="S190" s="13">
        <v>0</v>
      </c>
      <c r="T190" s="13">
        <v>0</v>
      </c>
      <c r="U190" s="13">
        <v>0</v>
      </c>
      <c r="V190" s="27">
        <f t="shared" si="7"/>
        <v>0</v>
      </c>
      <c r="W190" s="28">
        <f t="shared" si="8"/>
        <v>0</v>
      </c>
      <c r="X190" s="9"/>
    </row>
    <row r="191" spans="1:24">
      <c r="A191" s="10" t="s">
        <v>257</v>
      </c>
      <c r="B191" s="34" t="s">
        <v>50</v>
      </c>
      <c r="C191" s="13">
        <v>0</v>
      </c>
      <c r="D191" s="13">
        <v>0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0</v>
      </c>
      <c r="M191" s="51">
        <v>0</v>
      </c>
      <c r="N191" s="13">
        <v>0</v>
      </c>
      <c r="O191" s="13">
        <v>0</v>
      </c>
      <c r="P191" s="13">
        <v>0</v>
      </c>
      <c r="Q191" s="13">
        <v>0</v>
      </c>
      <c r="R191" s="13">
        <v>0</v>
      </c>
      <c r="S191" s="13">
        <v>0</v>
      </c>
      <c r="T191" s="13">
        <v>0</v>
      </c>
      <c r="U191" s="13">
        <v>0</v>
      </c>
      <c r="V191" s="27">
        <f t="shared" si="7"/>
        <v>0</v>
      </c>
      <c r="W191" s="28">
        <f t="shared" si="8"/>
        <v>0</v>
      </c>
      <c r="X191" s="9"/>
    </row>
    <row r="192" spans="1:24">
      <c r="A192" s="10" t="s">
        <v>258</v>
      </c>
      <c r="B192" s="34" t="s">
        <v>3</v>
      </c>
      <c r="C192" s="13">
        <v>0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51">
        <v>0</v>
      </c>
      <c r="N192" s="13">
        <v>0</v>
      </c>
      <c r="O192" s="13">
        <v>0</v>
      </c>
      <c r="P192" s="13">
        <v>0</v>
      </c>
      <c r="Q192" s="13">
        <v>0</v>
      </c>
      <c r="R192" s="13">
        <v>0</v>
      </c>
      <c r="S192" s="13">
        <v>0</v>
      </c>
      <c r="T192" s="13">
        <v>0</v>
      </c>
      <c r="U192" s="13">
        <v>0</v>
      </c>
      <c r="V192" s="27">
        <f t="shared" si="7"/>
        <v>0</v>
      </c>
      <c r="W192" s="28">
        <f t="shared" si="8"/>
        <v>0</v>
      </c>
      <c r="X192" s="9"/>
    </row>
    <row r="193" spans="1:24">
      <c r="A193" s="10" t="s">
        <v>259</v>
      </c>
      <c r="B193" s="34" t="s">
        <v>26</v>
      </c>
      <c r="C193" s="13">
        <v>0</v>
      </c>
      <c r="D193" s="13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3">
        <v>0</v>
      </c>
      <c r="M193" s="51">
        <v>0</v>
      </c>
      <c r="N193" s="13">
        <v>0</v>
      </c>
      <c r="O193" s="13">
        <v>0</v>
      </c>
      <c r="P193" s="13">
        <v>0</v>
      </c>
      <c r="Q193" s="13">
        <v>0</v>
      </c>
      <c r="R193" s="13">
        <v>0</v>
      </c>
      <c r="S193" s="13">
        <v>0</v>
      </c>
      <c r="T193" s="13">
        <v>0</v>
      </c>
      <c r="U193" s="13">
        <v>0</v>
      </c>
      <c r="V193" s="27">
        <f t="shared" si="7"/>
        <v>0</v>
      </c>
      <c r="W193" s="28">
        <f t="shared" si="8"/>
        <v>0</v>
      </c>
      <c r="X193" s="9"/>
    </row>
    <row r="194" spans="1:24">
      <c r="A194" s="10" t="s">
        <v>260</v>
      </c>
      <c r="B194" s="34" t="s">
        <v>35</v>
      </c>
      <c r="C194" s="13">
        <v>0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51">
        <v>0</v>
      </c>
      <c r="N194" s="13">
        <v>0</v>
      </c>
      <c r="O194" s="13">
        <v>0</v>
      </c>
      <c r="P194" s="13">
        <v>0</v>
      </c>
      <c r="Q194" s="13">
        <v>0</v>
      </c>
      <c r="R194" s="13">
        <v>0</v>
      </c>
      <c r="S194" s="13">
        <v>0</v>
      </c>
      <c r="T194" s="13">
        <v>0</v>
      </c>
      <c r="U194" s="13">
        <v>0</v>
      </c>
      <c r="V194" s="27">
        <f t="shared" si="7"/>
        <v>0</v>
      </c>
      <c r="W194" s="28">
        <f t="shared" si="8"/>
        <v>0</v>
      </c>
      <c r="X194" s="9"/>
    </row>
    <row r="195" spans="1:24">
      <c r="A195" s="10" t="s">
        <v>261</v>
      </c>
      <c r="B195" s="34" t="s">
        <v>54</v>
      </c>
      <c r="C195" s="13">
        <v>0</v>
      </c>
      <c r="D195" s="13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51">
        <v>0</v>
      </c>
      <c r="N195" s="13">
        <v>0</v>
      </c>
      <c r="O195" s="13">
        <v>0</v>
      </c>
      <c r="P195" s="13">
        <v>0</v>
      </c>
      <c r="Q195" s="13">
        <v>0</v>
      </c>
      <c r="R195" s="13">
        <v>0</v>
      </c>
      <c r="S195" s="13">
        <v>0</v>
      </c>
      <c r="T195" s="13">
        <v>0</v>
      </c>
      <c r="U195" s="13">
        <v>0</v>
      </c>
      <c r="V195" s="27">
        <f t="shared" si="7"/>
        <v>0</v>
      </c>
      <c r="W195" s="28">
        <f t="shared" si="8"/>
        <v>0</v>
      </c>
      <c r="X195" s="9"/>
    </row>
    <row r="196" spans="1:24">
      <c r="A196" s="10" t="s">
        <v>262</v>
      </c>
      <c r="B196" s="34" t="s">
        <v>49</v>
      </c>
      <c r="C196" s="13">
        <v>0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51">
        <v>0</v>
      </c>
      <c r="N196" s="13">
        <v>0</v>
      </c>
      <c r="O196" s="13">
        <v>0</v>
      </c>
      <c r="P196" s="13">
        <v>0</v>
      </c>
      <c r="Q196" s="13">
        <v>0</v>
      </c>
      <c r="R196" s="13">
        <v>0</v>
      </c>
      <c r="S196" s="13">
        <v>0</v>
      </c>
      <c r="T196" s="13">
        <v>0</v>
      </c>
      <c r="U196" s="13">
        <v>0</v>
      </c>
      <c r="V196" s="27">
        <f t="shared" si="7"/>
        <v>0</v>
      </c>
      <c r="W196" s="28">
        <f>(V196/V$417)</f>
        <v>0</v>
      </c>
      <c r="X196" s="9"/>
    </row>
    <row r="197" spans="1:24">
      <c r="A197" s="10" t="s">
        <v>263</v>
      </c>
      <c r="B197" s="34" t="s">
        <v>64</v>
      </c>
      <c r="C197" s="13">
        <v>0</v>
      </c>
      <c r="D197" s="13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51">
        <v>0</v>
      </c>
      <c r="N197" s="13">
        <v>0</v>
      </c>
      <c r="O197" s="13">
        <v>0</v>
      </c>
      <c r="P197" s="13">
        <v>0</v>
      </c>
      <c r="Q197" s="13">
        <v>0</v>
      </c>
      <c r="R197" s="13">
        <v>96400</v>
      </c>
      <c r="S197" s="13">
        <v>1091804</v>
      </c>
      <c r="T197" s="13">
        <v>1333421</v>
      </c>
      <c r="U197" s="13">
        <v>1219492</v>
      </c>
      <c r="V197" s="27">
        <f t="shared" si="7"/>
        <v>3741117</v>
      </c>
      <c r="W197" s="28">
        <f t="shared" ref="W197:W260" si="9">(V197/V$417)</f>
        <v>2.0335480017210486E-2</v>
      </c>
      <c r="X197" s="9"/>
    </row>
    <row r="198" spans="1:24">
      <c r="A198" s="10" t="s">
        <v>264</v>
      </c>
      <c r="B198" s="34" t="s">
        <v>14</v>
      </c>
      <c r="C198" s="13">
        <v>824010</v>
      </c>
      <c r="D198" s="13">
        <v>18889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51">
        <v>0</v>
      </c>
      <c r="N198" s="13">
        <v>0</v>
      </c>
      <c r="O198" s="13">
        <v>0</v>
      </c>
      <c r="P198" s="13">
        <v>0</v>
      </c>
      <c r="Q198" s="13">
        <v>0</v>
      </c>
      <c r="R198" s="13">
        <v>0</v>
      </c>
      <c r="S198" s="13">
        <v>0</v>
      </c>
      <c r="T198" s="13">
        <v>19693</v>
      </c>
      <c r="U198" s="13">
        <v>51849</v>
      </c>
      <c r="V198" s="27">
        <f t="shared" ref="V198:V261" si="10">SUM(C198:U198)</f>
        <v>914441</v>
      </c>
      <c r="W198" s="28">
        <f t="shared" si="9"/>
        <v>4.9706001395887845E-3</v>
      </c>
      <c r="X198" s="9"/>
    </row>
    <row r="199" spans="1:24">
      <c r="A199" s="10" t="s">
        <v>265</v>
      </c>
      <c r="B199" s="34" t="s">
        <v>51</v>
      </c>
      <c r="C199" s="13">
        <v>0</v>
      </c>
      <c r="D199" s="1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51">
        <v>0</v>
      </c>
      <c r="N199" s="13">
        <v>0</v>
      </c>
      <c r="O199" s="13">
        <v>0</v>
      </c>
      <c r="P199" s="13">
        <v>0</v>
      </c>
      <c r="Q199" s="13">
        <v>0</v>
      </c>
      <c r="R199" s="13">
        <v>5252</v>
      </c>
      <c r="S199" s="13">
        <v>0</v>
      </c>
      <c r="T199" s="13">
        <v>5177</v>
      </c>
      <c r="U199" s="13">
        <v>0</v>
      </c>
      <c r="V199" s="27">
        <f t="shared" si="10"/>
        <v>10429</v>
      </c>
      <c r="W199" s="28">
        <f t="shared" si="9"/>
        <v>5.6688609604962413E-5</v>
      </c>
      <c r="X199" s="9"/>
    </row>
    <row r="200" spans="1:24">
      <c r="A200" s="10" t="s">
        <v>266</v>
      </c>
      <c r="B200" s="34" t="s">
        <v>54</v>
      </c>
      <c r="C200" s="13">
        <v>0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980875</v>
      </c>
      <c r="K200" s="13">
        <v>82828</v>
      </c>
      <c r="L200" s="13">
        <v>0</v>
      </c>
      <c r="M200" s="51">
        <v>0</v>
      </c>
      <c r="N200" s="13">
        <v>0</v>
      </c>
      <c r="O200" s="13">
        <v>0</v>
      </c>
      <c r="P200" s="13">
        <v>0</v>
      </c>
      <c r="Q200" s="13">
        <v>0</v>
      </c>
      <c r="R200" s="13">
        <v>0</v>
      </c>
      <c r="S200" s="13">
        <v>0</v>
      </c>
      <c r="T200" s="13">
        <v>0</v>
      </c>
      <c r="U200" s="13">
        <v>0</v>
      </c>
      <c r="V200" s="27">
        <f t="shared" si="10"/>
        <v>1063703</v>
      </c>
      <c r="W200" s="28">
        <f t="shared" si="9"/>
        <v>5.7819392178183266E-3</v>
      </c>
      <c r="X200" s="9"/>
    </row>
    <row r="201" spans="1:24">
      <c r="A201" s="10" t="s">
        <v>267</v>
      </c>
      <c r="B201" s="34" t="s">
        <v>65</v>
      </c>
      <c r="C201" s="13">
        <v>0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3">
        <v>0</v>
      </c>
      <c r="M201" s="51">
        <v>0</v>
      </c>
      <c r="N201" s="13">
        <v>0</v>
      </c>
      <c r="O201" s="13">
        <v>0</v>
      </c>
      <c r="P201" s="13">
        <v>0</v>
      </c>
      <c r="Q201" s="13">
        <v>0</v>
      </c>
      <c r="R201" s="13">
        <v>0</v>
      </c>
      <c r="S201" s="13">
        <v>0</v>
      </c>
      <c r="T201" s="13">
        <v>0</v>
      </c>
      <c r="U201" s="13">
        <v>0</v>
      </c>
      <c r="V201" s="27">
        <f t="shared" si="10"/>
        <v>0</v>
      </c>
      <c r="W201" s="28">
        <f t="shared" si="9"/>
        <v>0</v>
      </c>
      <c r="X201" s="9"/>
    </row>
    <row r="202" spans="1:24">
      <c r="A202" s="10" t="s">
        <v>268</v>
      </c>
      <c r="B202" s="34" t="s">
        <v>60</v>
      </c>
      <c r="C202" s="13">
        <v>0</v>
      </c>
      <c r="D202" s="13">
        <v>0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51">
        <v>0</v>
      </c>
      <c r="N202" s="13">
        <v>9609</v>
      </c>
      <c r="O202" s="13">
        <v>31050</v>
      </c>
      <c r="P202" s="13">
        <v>0</v>
      </c>
      <c r="Q202" s="13">
        <v>0</v>
      </c>
      <c r="R202" s="13">
        <v>0</v>
      </c>
      <c r="S202" s="13">
        <v>0</v>
      </c>
      <c r="T202" s="13">
        <v>0</v>
      </c>
      <c r="U202" s="13">
        <v>0</v>
      </c>
      <c r="V202" s="27">
        <f t="shared" si="10"/>
        <v>40659</v>
      </c>
      <c r="W202" s="28">
        <f t="shared" si="9"/>
        <v>2.2100893450265285E-4</v>
      </c>
      <c r="X202" s="9"/>
    </row>
    <row r="203" spans="1:24">
      <c r="A203" s="10" t="s">
        <v>269</v>
      </c>
      <c r="B203" s="34" t="s">
        <v>51</v>
      </c>
      <c r="C203" s="13"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51">
        <v>0</v>
      </c>
      <c r="N203" s="13">
        <v>0</v>
      </c>
      <c r="O203" s="13">
        <v>0</v>
      </c>
      <c r="P203" s="13">
        <v>0</v>
      </c>
      <c r="Q203" s="13">
        <v>0</v>
      </c>
      <c r="R203" s="13">
        <v>0</v>
      </c>
      <c r="S203" s="13">
        <v>0</v>
      </c>
      <c r="T203" s="13">
        <v>0</v>
      </c>
      <c r="U203" s="13">
        <v>0</v>
      </c>
      <c r="V203" s="27">
        <f t="shared" si="10"/>
        <v>0</v>
      </c>
      <c r="W203" s="28">
        <f t="shared" si="9"/>
        <v>0</v>
      </c>
      <c r="X203" s="9"/>
    </row>
    <row r="204" spans="1:24">
      <c r="A204" s="10" t="s">
        <v>270</v>
      </c>
      <c r="B204" s="34" t="s">
        <v>28</v>
      </c>
      <c r="C204" s="13">
        <v>0</v>
      </c>
      <c r="D204" s="1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51">
        <v>0</v>
      </c>
      <c r="N204" s="13">
        <v>0</v>
      </c>
      <c r="O204" s="13">
        <v>0</v>
      </c>
      <c r="P204" s="13">
        <v>42500</v>
      </c>
      <c r="Q204" s="13">
        <v>2831</v>
      </c>
      <c r="R204" s="13">
        <v>0</v>
      </c>
      <c r="S204" s="13">
        <v>0</v>
      </c>
      <c r="T204" s="13">
        <v>0</v>
      </c>
      <c r="U204" s="13">
        <v>0</v>
      </c>
      <c r="V204" s="27">
        <f t="shared" si="10"/>
        <v>45331</v>
      </c>
      <c r="W204" s="28">
        <f t="shared" si="9"/>
        <v>2.4640438795690394E-4</v>
      </c>
      <c r="X204" s="9"/>
    </row>
    <row r="205" spans="1:24">
      <c r="A205" s="10" t="s">
        <v>271</v>
      </c>
      <c r="B205" s="34" t="s">
        <v>54</v>
      </c>
      <c r="C205" s="13">
        <v>0</v>
      </c>
      <c r="D205" s="13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51">
        <v>0</v>
      </c>
      <c r="N205" s="13">
        <v>0</v>
      </c>
      <c r="O205" s="13">
        <v>0</v>
      </c>
      <c r="P205" s="13">
        <v>0</v>
      </c>
      <c r="Q205" s="13">
        <v>0</v>
      </c>
      <c r="R205" s="13">
        <v>0</v>
      </c>
      <c r="S205" s="13">
        <v>0</v>
      </c>
      <c r="T205" s="13">
        <v>0</v>
      </c>
      <c r="U205" s="13">
        <v>0</v>
      </c>
      <c r="V205" s="27">
        <f t="shared" si="10"/>
        <v>0</v>
      </c>
      <c r="W205" s="28">
        <f t="shared" si="9"/>
        <v>0</v>
      </c>
      <c r="X205" s="9"/>
    </row>
    <row r="206" spans="1:24">
      <c r="A206" s="10" t="s">
        <v>522</v>
      </c>
      <c r="B206" s="34" t="s">
        <v>51</v>
      </c>
      <c r="C206" s="13">
        <v>0</v>
      </c>
      <c r="D206" s="13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51">
        <v>0</v>
      </c>
      <c r="N206" s="13">
        <v>0</v>
      </c>
      <c r="O206" s="13">
        <v>0</v>
      </c>
      <c r="P206" s="13">
        <v>0</v>
      </c>
      <c r="Q206" s="13">
        <v>0</v>
      </c>
      <c r="R206" s="13">
        <v>0</v>
      </c>
      <c r="S206" s="13">
        <v>0</v>
      </c>
      <c r="T206" s="13">
        <v>0</v>
      </c>
      <c r="U206" s="13">
        <v>0</v>
      </c>
      <c r="V206" s="27">
        <f t="shared" si="10"/>
        <v>0</v>
      </c>
      <c r="W206" s="28">
        <f t="shared" si="9"/>
        <v>0</v>
      </c>
      <c r="X206" s="9"/>
    </row>
    <row r="207" spans="1:24">
      <c r="A207" s="10" t="s">
        <v>272</v>
      </c>
      <c r="B207" s="34" t="s">
        <v>54</v>
      </c>
      <c r="C207" s="13">
        <v>0</v>
      </c>
      <c r="D207" s="13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51">
        <v>0</v>
      </c>
      <c r="N207" s="13">
        <v>0</v>
      </c>
      <c r="O207" s="13">
        <v>0</v>
      </c>
      <c r="P207" s="13">
        <v>0</v>
      </c>
      <c r="Q207" s="13">
        <v>0</v>
      </c>
      <c r="R207" s="13">
        <v>0</v>
      </c>
      <c r="S207" s="13">
        <v>0</v>
      </c>
      <c r="T207" s="13">
        <v>0</v>
      </c>
      <c r="U207" s="13">
        <v>0</v>
      </c>
      <c r="V207" s="27">
        <f t="shared" si="10"/>
        <v>0</v>
      </c>
      <c r="W207" s="28">
        <f t="shared" si="9"/>
        <v>0</v>
      </c>
      <c r="X207" s="9"/>
    </row>
    <row r="208" spans="1:24">
      <c r="A208" s="10" t="s">
        <v>273</v>
      </c>
      <c r="B208" s="34" t="s">
        <v>51</v>
      </c>
      <c r="C208" s="13">
        <v>0</v>
      </c>
      <c r="D208" s="13">
        <v>0</v>
      </c>
      <c r="E208" s="13">
        <v>0</v>
      </c>
      <c r="F208" s="13">
        <v>7255</v>
      </c>
      <c r="G208" s="13">
        <v>147513</v>
      </c>
      <c r="H208" s="13">
        <v>343352</v>
      </c>
      <c r="I208" s="13">
        <v>0</v>
      </c>
      <c r="J208" s="13">
        <v>0</v>
      </c>
      <c r="K208" s="13">
        <v>0</v>
      </c>
      <c r="L208" s="13">
        <v>0</v>
      </c>
      <c r="M208" s="51">
        <v>0</v>
      </c>
      <c r="N208" s="13">
        <v>0</v>
      </c>
      <c r="O208" s="13">
        <v>0</v>
      </c>
      <c r="P208" s="13">
        <v>0</v>
      </c>
      <c r="Q208" s="13">
        <v>0</v>
      </c>
      <c r="R208" s="13">
        <v>0</v>
      </c>
      <c r="S208" s="13">
        <v>0</v>
      </c>
      <c r="T208" s="13">
        <v>0</v>
      </c>
      <c r="U208" s="13">
        <v>0</v>
      </c>
      <c r="V208" s="27">
        <f t="shared" si="10"/>
        <v>498120</v>
      </c>
      <c r="W208" s="28">
        <f t="shared" si="9"/>
        <v>2.7076162830975046E-3</v>
      </c>
      <c r="X208" s="9"/>
    </row>
    <row r="209" spans="1:24">
      <c r="A209" s="10" t="s">
        <v>274</v>
      </c>
      <c r="B209" s="34" t="s">
        <v>53</v>
      </c>
      <c r="C209" s="13">
        <v>0</v>
      </c>
      <c r="D209" s="13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51">
        <v>0</v>
      </c>
      <c r="N209" s="13">
        <v>0</v>
      </c>
      <c r="O209" s="13">
        <v>0</v>
      </c>
      <c r="P209" s="13">
        <v>0</v>
      </c>
      <c r="Q209" s="13">
        <v>0</v>
      </c>
      <c r="R209" s="13">
        <v>0</v>
      </c>
      <c r="S209" s="13">
        <v>0</v>
      </c>
      <c r="T209" s="13">
        <v>0</v>
      </c>
      <c r="U209" s="13">
        <v>0</v>
      </c>
      <c r="V209" s="27">
        <f t="shared" si="10"/>
        <v>0</v>
      </c>
      <c r="W209" s="28">
        <f t="shared" si="9"/>
        <v>0</v>
      </c>
      <c r="X209" s="9"/>
    </row>
    <row r="210" spans="1:24">
      <c r="A210" s="10" t="s">
        <v>275</v>
      </c>
      <c r="B210" s="34" t="s">
        <v>8</v>
      </c>
      <c r="C210" s="13">
        <v>0</v>
      </c>
      <c r="D210" s="13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51">
        <v>0</v>
      </c>
      <c r="N210" s="13">
        <v>0</v>
      </c>
      <c r="O210" s="13">
        <v>0</v>
      </c>
      <c r="P210" s="13">
        <v>0</v>
      </c>
      <c r="Q210" s="13">
        <v>0</v>
      </c>
      <c r="R210" s="13">
        <v>0</v>
      </c>
      <c r="S210" s="13">
        <v>0</v>
      </c>
      <c r="T210" s="13">
        <v>0</v>
      </c>
      <c r="U210" s="13">
        <v>0</v>
      </c>
      <c r="V210" s="27">
        <f t="shared" si="10"/>
        <v>0</v>
      </c>
      <c r="W210" s="28">
        <f t="shared" si="9"/>
        <v>0</v>
      </c>
      <c r="X210" s="9"/>
    </row>
    <row r="211" spans="1:24">
      <c r="A211" s="10" t="s">
        <v>276</v>
      </c>
      <c r="B211" s="34" t="s">
        <v>8</v>
      </c>
      <c r="C211" s="13">
        <v>0</v>
      </c>
      <c r="D211" s="13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51">
        <v>0</v>
      </c>
      <c r="N211" s="13">
        <v>0</v>
      </c>
      <c r="O211" s="13">
        <v>0</v>
      </c>
      <c r="P211" s="13">
        <v>0</v>
      </c>
      <c r="Q211" s="13">
        <v>0</v>
      </c>
      <c r="R211" s="13">
        <v>0</v>
      </c>
      <c r="S211" s="13">
        <v>0</v>
      </c>
      <c r="T211" s="13">
        <v>0</v>
      </c>
      <c r="U211" s="13">
        <v>0</v>
      </c>
      <c r="V211" s="27">
        <f t="shared" si="10"/>
        <v>0</v>
      </c>
      <c r="W211" s="28">
        <f t="shared" si="9"/>
        <v>0</v>
      </c>
      <c r="X211" s="9"/>
    </row>
    <row r="212" spans="1:24">
      <c r="A212" s="10" t="s">
        <v>277</v>
      </c>
      <c r="B212" s="34" t="s">
        <v>8</v>
      </c>
      <c r="C212" s="13">
        <v>0</v>
      </c>
      <c r="D212" s="13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51">
        <v>0</v>
      </c>
      <c r="N212" s="13">
        <v>0</v>
      </c>
      <c r="O212" s="13">
        <v>0</v>
      </c>
      <c r="P212" s="13">
        <v>0</v>
      </c>
      <c r="Q212" s="13">
        <v>0</v>
      </c>
      <c r="R212" s="13">
        <v>0</v>
      </c>
      <c r="S212" s="13">
        <v>0</v>
      </c>
      <c r="T212" s="13">
        <v>0</v>
      </c>
      <c r="U212" s="13">
        <v>0</v>
      </c>
      <c r="V212" s="27">
        <f t="shared" si="10"/>
        <v>0</v>
      </c>
      <c r="W212" s="28">
        <f t="shared" si="9"/>
        <v>0</v>
      </c>
      <c r="X212" s="9"/>
    </row>
    <row r="213" spans="1:24">
      <c r="A213" s="10" t="s">
        <v>278</v>
      </c>
      <c r="B213" s="34" t="s">
        <v>47</v>
      </c>
      <c r="C213" s="13">
        <v>0</v>
      </c>
      <c r="D213" s="13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149500</v>
      </c>
      <c r="J213" s="13">
        <v>82338</v>
      </c>
      <c r="K213" s="13">
        <v>10372</v>
      </c>
      <c r="L213" s="13">
        <v>0</v>
      </c>
      <c r="M213" s="51">
        <v>0</v>
      </c>
      <c r="N213" s="13">
        <v>0</v>
      </c>
      <c r="O213" s="13">
        <v>0</v>
      </c>
      <c r="P213" s="13">
        <v>3685</v>
      </c>
      <c r="Q213" s="13">
        <v>0</v>
      </c>
      <c r="R213" s="13">
        <v>0</v>
      </c>
      <c r="S213" s="13">
        <v>0</v>
      </c>
      <c r="T213" s="13">
        <v>0</v>
      </c>
      <c r="U213" s="13">
        <v>0</v>
      </c>
      <c r="V213" s="27">
        <f t="shared" si="10"/>
        <v>245895</v>
      </c>
      <c r="W213" s="28">
        <f t="shared" si="9"/>
        <v>1.3366042438212899E-3</v>
      </c>
      <c r="X213" s="9"/>
    </row>
    <row r="214" spans="1:24">
      <c r="A214" s="10" t="s">
        <v>279</v>
      </c>
      <c r="B214" s="34" t="s">
        <v>6</v>
      </c>
      <c r="C214" s="13">
        <v>0</v>
      </c>
      <c r="D214" s="13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51">
        <v>0</v>
      </c>
      <c r="N214" s="13">
        <v>0</v>
      </c>
      <c r="O214" s="13">
        <v>291290</v>
      </c>
      <c r="P214" s="13">
        <v>0</v>
      </c>
      <c r="Q214" s="13">
        <v>0</v>
      </c>
      <c r="R214" s="13">
        <v>0</v>
      </c>
      <c r="S214" s="13">
        <v>0</v>
      </c>
      <c r="T214" s="13">
        <v>0</v>
      </c>
      <c r="U214" s="13">
        <v>0</v>
      </c>
      <c r="V214" s="27">
        <f t="shared" si="10"/>
        <v>291290</v>
      </c>
      <c r="W214" s="28">
        <f t="shared" si="9"/>
        <v>1.5833565147022246E-3</v>
      </c>
      <c r="X214" s="9"/>
    </row>
    <row r="215" spans="1:24">
      <c r="A215" s="10" t="s">
        <v>280</v>
      </c>
      <c r="B215" s="34" t="s">
        <v>45</v>
      </c>
      <c r="C215" s="13">
        <v>0</v>
      </c>
      <c r="D215" s="13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51">
        <v>0</v>
      </c>
      <c r="N215" s="13">
        <v>0</v>
      </c>
      <c r="O215" s="13">
        <v>0</v>
      </c>
      <c r="P215" s="13">
        <v>0</v>
      </c>
      <c r="Q215" s="13">
        <v>0</v>
      </c>
      <c r="R215" s="13">
        <v>0</v>
      </c>
      <c r="S215" s="13">
        <v>0</v>
      </c>
      <c r="T215" s="13">
        <v>0</v>
      </c>
      <c r="U215" s="13">
        <v>0</v>
      </c>
      <c r="V215" s="27">
        <f t="shared" si="10"/>
        <v>0</v>
      </c>
      <c r="W215" s="28">
        <f t="shared" si="9"/>
        <v>0</v>
      </c>
      <c r="X215" s="9"/>
    </row>
    <row r="216" spans="1:24">
      <c r="A216" s="10" t="s">
        <v>281</v>
      </c>
      <c r="B216" s="34" t="s">
        <v>8</v>
      </c>
      <c r="C216" s="13">
        <v>0</v>
      </c>
      <c r="D216" s="1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51">
        <v>0</v>
      </c>
      <c r="N216" s="13">
        <v>0</v>
      </c>
      <c r="O216" s="13">
        <v>0</v>
      </c>
      <c r="P216" s="13">
        <v>0</v>
      </c>
      <c r="Q216" s="13">
        <v>0</v>
      </c>
      <c r="R216" s="13">
        <v>0</v>
      </c>
      <c r="S216" s="13">
        <v>0</v>
      </c>
      <c r="T216" s="13">
        <v>0</v>
      </c>
      <c r="U216" s="13">
        <v>0</v>
      </c>
      <c r="V216" s="27">
        <f t="shared" si="10"/>
        <v>0</v>
      </c>
      <c r="W216" s="28">
        <f t="shared" si="9"/>
        <v>0</v>
      </c>
      <c r="X216" s="9"/>
    </row>
    <row r="217" spans="1:24">
      <c r="A217" s="10" t="s">
        <v>36</v>
      </c>
      <c r="B217" s="34" t="s">
        <v>40</v>
      </c>
      <c r="C217" s="13">
        <v>0</v>
      </c>
      <c r="D217" s="13">
        <v>10000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51">
        <v>0</v>
      </c>
      <c r="N217" s="13">
        <v>0</v>
      </c>
      <c r="O217" s="13">
        <v>480</v>
      </c>
      <c r="P217" s="13">
        <v>0</v>
      </c>
      <c r="Q217" s="13">
        <v>0</v>
      </c>
      <c r="R217" s="13">
        <v>0</v>
      </c>
      <c r="S217" s="13">
        <v>0</v>
      </c>
      <c r="T217" s="13">
        <v>0</v>
      </c>
      <c r="U217" s="13">
        <v>0</v>
      </c>
      <c r="V217" s="27">
        <f t="shared" si="10"/>
        <v>10480</v>
      </c>
      <c r="W217" s="28">
        <f t="shared" si="9"/>
        <v>5.6965828810049482E-5</v>
      </c>
      <c r="X217" s="9"/>
    </row>
    <row r="218" spans="1:24">
      <c r="A218" s="10" t="s">
        <v>282</v>
      </c>
      <c r="B218" s="34" t="s">
        <v>35</v>
      </c>
      <c r="C218" s="13">
        <v>0</v>
      </c>
      <c r="D218" s="13">
        <v>0</v>
      </c>
      <c r="E218" s="13">
        <v>986312</v>
      </c>
      <c r="F218" s="13">
        <v>0</v>
      </c>
      <c r="G218" s="13">
        <v>0</v>
      </c>
      <c r="H218" s="13">
        <v>-43718</v>
      </c>
      <c r="I218" s="13">
        <v>0</v>
      </c>
      <c r="J218" s="13">
        <v>0</v>
      </c>
      <c r="K218" s="13">
        <v>0</v>
      </c>
      <c r="L218" s="13">
        <v>0</v>
      </c>
      <c r="M218" s="51">
        <v>0</v>
      </c>
      <c r="N218" s="13">
        <v>0</v>
      </c>
      <c r="O218" s="13">
        <v>0</v>
      </c>
      <c r="P218" s="13">
        <v>0</v>
      </c>
      <c r="Q218" s="13">
        <v>0</v>
      </c>
      <c r="R218" s="13">
        <v>0</v>
      </c>
      <c r="S218" s="13">
        <v>0</v>
      </c>
      <c r="T218" s="13">
        <v>0</v>
      </c>
      <c r="U218" s="13">
        <v>0</v>
      </c>
      <c r="V218" s="27">
        <f t="shared" si="10"/>
        <v>942594</v>
      </c>
      <c r="W218" s="28">
        <f t="shared" si="9"/>
        <v>5.1236305764675366E-3</v>
      </c>
      <c r="X218" s="9"/>
    </row>
    <row r="219" spans="1:24">
      <c r="A219" s="10" t="s">
        <v>283</v>
      </c>
      <c r="B219" s="34" t="s">
        <v>8</v>
      </c>
      <c r="C219" s="13">
        <v>0</v>
      </c>
      <c r="D219" s="13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51">
        <v>0</v>
      </c>
      <c r="N219" s="13">
        <v>0</v>
      </c>
      <c r="O219" s="13">
        <v>0</v>
      </c>
      <c r="P219" s="13">
        <v>0</v>
      </c>
      <c r="Q219" s="13">
        <v>0</v>
      </c>
      <c r="R219" s="13">
        <v>0</v>
      </c>
      <c r="S219" s="13">
        <v>0</v>
      </c>
      <c r="T219" s="13">
        <v>0</v>
      </c>
      <c r="U219" s="13">
        <v>0</v>
      </c>
      <c r="V219" s="27">
        <f t="shared" si="10"/>
        <v>0</v>
      </c>
      <c r="W219" s="28">
        <f t="shared" si="9"/>
        <v>0</v>
      </c>
      <c r="X219" s="9"/>
    </row>
    <row r="220" spans="1:24">
      <c r="A220" s="10" t="s">
        <v>284</v>
      </c>
      <c r="B220" s="34" t="s">
        <v>62</v>
      </c>
      <c r="C220" s="13">
        <v>0</v>
      </c>
      <c r="D220" s="13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51">
        <v>1917642</v>
      </c>
      <c r="N220" s="13">
        <v>1939795</v>
      </c>
      <c r="O220" s="13">
        <v>0</v>
      </c>
      <c r="P220" s="13">
        <v>0</v>
      </c>
      <c r="Q220" s="13">
        <v>0</v>
      </c>
      <c r="R220" s="13">
        <v>0</v>
      </c>
      <c r="S220" s="13">
        <v>0</v>
      </c>
      <c r="T220" s="13">
        <v>0</v>
      </c>
      <c r="U220" s="13">
        <v>78485</v>
      </c>
      <c r="V220" s="27">
        <f t="shared" si="10"/>
        <v>3935922</v>
      </c>
      <c r="W220" s="28">
        <f t="shared" si="9"/>
        <v>2.1394375845582785E-2</v>
      </c>
      <c r="X220" s="9"/>
    </row>
    <row r="221" spans="1:24">
      <c r="A221" s="10" t="s">
        <v>285</v>
      </c>
      <c r="B221" s="34" t="s">
        <v>478</v>
      </c>
      <c r="C221" s="13">
        <v>0</v>
      </c>
      <c r="D221" s="13">
        <v>0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13">
        <v>0</v>
      </c>
      <c r="K221" s="13">
        <v>0</v>
      </c>
      <c r="L221" s="13">
        <v>0</v>
      </c>
      <c r="M221" s="51">
        <v>0</v>
      </c>
      <c r="N221" s="13">
        <v>0</v>
      </c>
      <c r="O221" s="13">
        <v>0</v>
      </c>
      <c r="P221" s="13">
        <v>0</v>
      </c>
      <c r="Q221" s="13">
        <v>0</v>
      </c>
      <c r="R221" s="13">
        <v>0</v>
      </c>
      <c r="S221" s="13">
        <v>0</v>
      </c>
      <c r="T221" s="13">
        <v>0</v>
      </c>
      <c r="U221" s="13">
        <v>0</v>
      </c>
      <c r="V221" s="27">
        <f t="shared" si="10"/>
        <v>0</v>
      </c>
      <c r="W221" s="28">
        <f t="shared" si="9"/>
        <v>0</v>
      </c>
      <c r="X221" s="9"/>
    </row>
    <row r="222" spans="1:24">
      <c r="A222" s="10" t="s">
        <v>286</v>
      </c>
      <c r="B222" s="34" t="s">
        <v>60</v>
      </c>
      <c r="C222" s="13">
        <v>0</v>
      </c>
      <c r="D222" s="1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51">
        <v>0</v>
      </c>
      <c r="N222" s="13">
        <v>0</v>
      </c>
      <c r="O222" s="13">
        <v>0</v>
      </c>
      <c r="P222" s="13">
        <v>0</v>
      </c>
      <c r="Q222" s="13">
        <v>0</v>
      </c>
      <c r="R222" s="13">
        <v>0</v>
      </c>
      <c r="S222" s="13">
        <v>0</v>
      </c>
      <c r="T222" s="13">
        <v>0</v>
      </c>
      <c r="U222" s="13">
        <v>0</v>
      </c>
      <c r="V222" s="27">
        <f t="shared" si="10"/>
        <v>0</v>
      </c>
      <c r="W222" s="28">
        <f t="shared" si="9"/>
        <v>0</v>
      </c>
      <c r="X222" s="9"/>
    </row>
    <row r="223" spans="1:24">
      <c r="A223" s="10" t="s">
        <v>287</v>
      </c>
      <c r="B223" s="34" t="s">
        <v>51</v>
      </c>
      <c r="C223" s="13">
        <v>0</v>
      </c>
      <c r="D223" s="1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51">
        <v>0</v>
      </c>
      <c r="N223" s="13">
        <v>0</v>
      </c>
      <c r="O223" s="13">
        <v>0</v>
      </c>
      <c r="P223" s="13">
        <v>0</v>
      </c>
      <c r="Q223" s="13">
        <v>0</v>
      </c>
      <c r="R223" s="13">
        <v>0</v>
      </c>
      <c r="S223" s="13">
        <v>0</v>
      </c>
      <c r="T223" s="13">
        <v>0</v>
      </c>
      <c r="U223" s="13">
        <v>0</v>
      </c>
      <c r="V223" s="27">
        <f t="shared" si="10"/>
        <v>0</v>
      </c>
      <c r="W223" s="28">
        <f t="shared" si="9"/>
        <v>0</v>
      </c>
      <c r="X223" s="9"/>
    </row>
    <row r="224" spans="1:24">
      <c r="A224" s="10" t="s">
        <v>288</v>
      </c>
      <c r="B224" s="34" t="s">
        <v>5</v>
      </c>
      <c r="C224" s="13">
        <v>0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51">
        <v>0</v>
      </c>
      <c r="N224" s="13">
        <v>0</v>
      </c>
      <c r="O224" s="13">
        <v>0</v>
      </c>
      <c r="P224" s="13">
        <v>0</v>
      </c>
      <c r="Q224" s="13">
        <v>0</v>
      </c>
      <c r="R224" s="13">
        <v>0</v>
      </c>
      <c r="S224" s="13">
        <v>0</v>
      </c>
      <c r="T224" s="13">
        <v>0</v>
      </c>
      <c r="U224" s="13">
        <v>0</v>
      </c>
      <c r="V224" s="27">
        <f t="shared" si="10"/>
        <v>0</v>
      </c>
      <c r="W224" s="28">
        <f t="shared" si="9"/>
        <v>0</v>
      </c>
      <c r="X224" s="9"/>
    </row>
    <row r="225" spans="1:24">
      <c r="A225" s="10" t="s">
        <v>289</v>
      </c>
      <c r="B225" s="34" t="s">
        <v>4</v>
      </c>
      <c r="C225" s="13">
        <v>0</v>
      </c>
      <c r="D225" s="13">
        <v>0</v>
      </c>
      <c r="E225" s="13">
        <v>0</v>
      </c>
      <c r="F225" s="13">
        <v>0</v>
      </c>
      <c r="G225" s="13">
        <v>181159</v>
      </c>
      <c r="H225" s="13">
        <v>90013</v>
      </c>
      <c r="I225" s="13">
        <v>0</v>
      </c>
      <c r="J225" s="13">
        <v>0</v>
      </c>
      <c r="K225" s="13">
        <v>0</v>
      </c>
      <c r="L225" s="13">
        <v>0</v>
      </c>
      <c r="M225" s="51">
        <v>0</v>
      </c>
      <c r="N225" s="13">
        <v>0</v>
      </c>
      <c r="O225" s="13">
        <v>0</v>
      </c>
      <c r="P225" s="13">
        <v>0</v>
      </c>
      <c r="Q225" s="13">
        <v>0</v>
      </c>
      <c r="R225" s="13">
        <v>0</v>
      </c>
      <c r="S225" s="13">
        <v>0</v>
      </c>
      <c r="T225" s="13">
        <v>0</v>
      </c>
      <c r="U225" s="13">
        <v>0</v>
      </c>
      <c r="V225" s="27">
        <f t="shared" si="10"/>
        <v>271172</v>
      </c>
      <c r="W225" s="28">
        <f t="shared" si="9"/>
        <v>1.4740016918014065E-3</v>
      </c>
      <c r="X225" s="9"/>
    </row>
    <row r="226" spans="1:24">
      <c r="A226" s="10" t="s">
        <v>290</v>
      </c>
      <c r="B226" s="34" t="s">
        <v>53</v>
      </c>
      <c r="C226" s="13">
        <v>0</v>
      </c>
      <c r="D226" s="13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51">
        <v>0</v>
      </c>
      <c r="N226" s="13">
        <v>0</v>
      </c>
      <c r="O226" s="13">
        <v>0</v>
      </c>
      <c r="P226" s="13">
        <v>0</v>
      </c>
      <c r="Q226" s="13">
        <v>0</v>
      </c>
      <c r="R226" s="13">
        <v>0</v>
      </c>
      <c r="S226" s="13">
        <v>0</v>
      </c>
      <c r="T226" s="13">
        <v>0</v>
      </c>
      <c r="U226" s="13">
        <v>0</v>
      </c>
      <c r="V226" s="27">
        <f t="shared" si="10"/>
        <v>0</v>
      </c>
      <c r="W226" s="28">
        <f t="shared" si="9"/>
        <v>0</v>
      </c>
      <c r="X226" s="9"/>
    </row>
    <row r="227" spans="1:24">
      <c r="A227" s="10" t="s">
        <v>40</v>
      </c>
      <c r="B227" s="34" t="s">
        <v>40</v>
      </c>
      <c r="C227" s="13">
        <v>0</v>
      </c>
      <c r="D227" s="13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27347</v>
      </c>
      <c r="M227" s="51">
        <v>0</v>
      </c>
      <c r="N227" s="13">
        <v>0</v>
      </c>
      <c r="O227" s="13">
        <v>0</v>
      </c>
      <c r="P227" s="13">
        <v>0</v>
      </c>
      <c r="Q227" s="13">
        <v>0</v>
      </c>
      <c r="R227" s="13">
        <v>0</v>
      </c>
      <c r="S227" s="13">
        <v>283740</v>
      </c>
      <c r="T227" s="13">
        <v>0</v>
      </c>
      <c r="U227" s="13">
        <v>0</v>
      </c>
      <c r="V227" s="27">
        <f t="shared" si="10"/>
        <v>311087</v>
      </c>
      <c r="W227" s="28">
        <f t="shared" si="9"/>
        <v>1.6909664873122007E-3</v>
      </c>
      <c r="X227" s="9"/>
    </row>
    <row r="228" spans="1:24">
      <c r="A228" s="10" t="s">
        <v>291</v>
      </c>
      <c r="B228" s="34" t="s">
        <v>49</v>
      </c>
      <c r="C228" s="13">
        <v>0</v>
      </c>
      <c r="D228" s="13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51">
        <v>0</v>
      </c>
      <c r="N228" s="13">
        <v>0</v>
      </c>
      <c r="O228" s="13">
        <v>0</v>
      </c>
      <c r="P228" s="13">
        <v>0</v>
      </c>
      <c r="Q228" s="13">
        <v>55150</v>
      </c>
      <c r="R228" s="13">
        <v>31241</v>
      </c>
      <c r="S228" s="13">
        <v>0</v>
      </c>
      <c r="T228" s="13">
        <v>0</v>
      </c>
      <c r="U228" s="13">
        <v>0</v>
      </c>
      <c r="V228" s="27">
        <f t="shared" si="10"/>
        <v>86391</v>
      </c>
      <c r="W228" s="28">
        <f t="shared" si="9"/>
        <v>4.6959302640543749E-4</v>
      </c>
      <c r="X228" s="9"/>
    </row>
    <row r="229" spans="1:24">
      <c r="A229" s="10" t="s">
        <v>292</v>
      </c>
      <c r="B229" s="34" t="s">
        <v>7</v>
      </c>
      <c r="C229" s="13">
        <v>0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51">
        <v>0</v>
      </c>
      <c r="N229" s="13">
        <v>0</v>
      </c>
      <c r="O229" s="13">
        <v>0</v>
      </c>
      <c r="P229" s="13">
        <v>0</v>
      </c>
      <c r="Q229" s="13">
        <v>0</v>
      </c>
      <c r="R229" s="13">
        <v>0</v>
      </c>
      <c r="S229" s="13">
        <v>0</v>
      </c>
      <c r="T229" s="13">
        <v>0</v>
      </c>
      <c r="U229" s="13">
        <v>0</v>
      </c>
      <c r="V229" s="27">
        <f t="shared" si="10"/>
        <v>0</v>
      </c>
      <c r="W229" s="28">
        <f t="shared" si="9"/>
        <v>0</v>
      </c>
      <c r="X229" s="9"/>
    </row>
    <row r="230" spans="1:24">
      <c r="A230" s="10" t="s">
        <v>293</v>
      </c>
      <c r="B230" s="34" t="s">
        <v>32</v>
      </c>
      <c r="C230" s="13">
        <v>0</v>
      </c>
      <c r="D230" s="13">
        <v>0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3">
        <v>0</v>
      </c>
      <c r="M230" s="51">
        <v>0</v>
      </c>
      <c r="N230" s="13">
        <v>0</v>
      </c>
      <c r="O230" s="13">
        <v>0</v>
      </c>
      <c r="P230" s="13">
        <v>0</v>
      </c>
      <c r="Q230" s="13">
        <v>0</v>
      </c>
      <c r="R230" s="13">
        <v>0</v>
      </c>
      <c r="S230" s="13">
        <v>0</v>
      </c>
      <c r="T230" s="13">
        <v>0</v>
      </c>
      <c r="U230" s="13">
        <v>0</v>
      </c>
      <c r="V230" s="27">
        <f t="shared" si="10"/>
        <v>0</v>
      </c>
      <c r="W230" s="28">
        <f t="shared" si="9"/>
        <v>0</v>
      </c>
      <c r="X230" s="9"/>
    </row>
    <row r="231" spans="1:24">
      <c r="A231" s="10" t="s">
        <v>294</v>
      </c>
      <c r="B231" s="34" t="s">
        <v>51</v>
      </c>
      <c r="C231" s="13">
        <v>0</v>
      </c>
      <c r="D231" s="13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3">
        <v>0</v>
      </c>
      <c r="M231" s="51">
        <v>0</v>
      </c>
      <c r="N231" s="13">
        <v>0</v>
      </c>
      <c r="O231" s="13">
        <v>0</v>
      </c>
      <c r="P231" s="13">
        <v>0</v>
      </c>
      <c r="Q231" s="13">
        <v>0</v>
      </c>
      <c r="R231" s="13">
        <v>0</v>
      </c>
      <c r="S231" s="13">
        <v>0</v>
      </c>
      <c r="T231" s="13">
        <v>0</v>
      </c>
      <c r="U231" s="13">
        <v>0</v>
      </c>
      <c r="V231" s="27">
        <f t="shared" si="10"/>
        <v>0</v>
      </c>
      <c r="W231" s="28">
        <f t="shared" si="9"/>
        <v>0</v>
      </c>
      <c r="X231" s="9"/>
    </row>
    <row r="232" spans="1:24">
      <c r="A232" s="10" t="s">
        <v>295</v>
      </c>
      <c r="B232" s="34" t="s">
        <v>51</v>
      </c>
      <c r="C232" s="13">
        <v>0</v>
      </c>
      <c r="D232" s="1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51">
        <v>0</v>
      </c>
      <c r="N232" s="13">
        <v>0</v>
      </c>
      <c r="O232" s="13">
        <v>0</v>
      </c>
      <c r="P232" s="13">
        <v>0</v>
      </c>
      <c r="Q232" s="13">
        <v>0</v>
      </c>
      <c r="R232" s="13">
        <v>0</v>
      </c>
      <c r="S232" s="13">
        <v>0</v>
      </c>
      <c r="T232" s="13">
        <v>0</v>
      </c>
      <c r="U232" s="13">
        <v>0</v>
      </c>
      <c r="V232" s="27">
        <f t="shared" si="10"/>
        <v>0</v>
      </c>
      <c r="W232" s="28">
        <f t="shared" si="9"/>
        <v>0</v>
      </c>
      <c r="X232" s="9"/>
    </row>
    <row r="233" spans="1:24">
      <c r="A233" s="10" t="s">
        <v>296</v>
      </c>
      <c r="B233" s="34" t="s">
        <v>45</v>
      </c>
      <c r="C233" s="13">
        <v>0</v>
      </c>
      <c r="D233" s="13">
        <v>0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51">
        <v>0</v>
      </c>
      <c r="N233" s="13">
        <v>0</v>
      </c>
      <c r="O233" s="13">
        <v>0</v>
      </c>
      <c r="P233" s="13">
        <v>0</v>
      </c>
      <c r="Q233" s="13">
        <v>0</v>
      </c>
      <c r="R233" s="13">
        <v>0</v>
      </c>
      <c r="S233" s="13">
        <v>0</v>
      </c>
      <c r="T233" s="13">
        <v>0</v>
      </c>
      <c r="U233" s="13">
        <v>0</v>
      </c>
      <c r="V233" s="27">
        <f t="shared" si="10"/>
        <v>0</v>
      </c>
      <c r="W233" s="28">
        <f t="shared" si="9"/>
        <v>0</v>
      </c>
      <c r="X233" s="9"/>
    </row>
    <row r="234" spans="1:24">
      <c r="A234" s="10" t="s">
        <v>297</v>
      </c>
      <c r="B234" s="34" t="s">
        <v>13</v>
      </c>
      <c r="C234" s="13">
        <v>0</v>
      </c>
      <c r="D234" s="13">
        <v>0</v>
      </c>
      <c r="E234" s="13">
        <v>0</v>
      </c>
      <c r="F234" s="13">
        <v>0</v>
      </c>
      <c r="G234" s="13">
        <v>0</v>
      </c>
      <c r="H234" s="13">
        <v>1460000</v>
      </c>
      <c r="I234" s="13">
        <v>0</v>
      </c>
      <c r="J234" s="13">
        <v>0</v>
      </c>
      <c r="K234" s="13">
        <v>0</v>
      </c>
      <c r="L234" s="13">
        <v>0</v>
      </c>
      <c r="M234" s="51">
        <v>0</v>
      </c>
      <c r="N234" s="13">
        <v>0</v>
      </c>
      <c r="O234" s="13">
        <v>0</v>
      </c>
      <c r="P234" s="13">
        <v>0</v>
      </c>
      <c r="Q234" s="13">
        <v>0</v>
      </c>
      <c r="R234" s="13">
        <v>0</v>
      </c>
      <c r="S234" s="13">
        <v>0</v>
      </c>
      <c r="T234" s="13">
        <v>0</v>
      </c>
      <c r="U234" s="13">
        <v>0</v>
      </c>
      <c r="V234" s="27">
        <f t="shared" si="10"/>
        <v>1460000</v>
      </c>
      <c r="W234" s="28">
        <f t="shared" si="9"/>
        <v>7.936079204453458E-3</v>
      </c>
      <c r="X234" s="9"/>
    </row>
    <row r="235" spans="1:24">
      <c r="A235" s="10" t="s">
        <v>298</v>
      </c>
      <c r="B235" s="34" t="s">
        <v>8</v>
      </c>
      <c r="C235" s="13">
        <v>0</v>
      </c>
      <c r="D235" s="13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51">
        <v>0</v>
      </c>
      <c r="N235" s="13">
        <v>0</v>
      </c>
      <c r="O235" s="13">
        <v>0</v>
      </c>
      <c r="P235" s="13">
        <v>0</v>
      </c>
      <c r="Q235" s="13">
        <v>0</v>
      </c>
      <c r="R235" s="13">
        <v>0</v>
      </c>
      <c r="S235" s="13">
        <v>0</v>
      </c>
      <c r="T235" s="13">
        <v>0</v>
      </c>
      <c r="U235" s="13">
        <v>0</v>
      </c>
      <c r="V235" s="27">
        <f t="shared" si="10"/>
        <v>0</v>
      </c>
      <c r="W235" s="28">
        <f t="shared" si="9"/>
        <v>0</v>
      </c>
      <c r="X235" s="9"/>
    </row>
    <row r="236" spans="1:24">
      <c r="A236" s="10" t="s">
        <v>299</v>
      </c>
      <c r="B236" s="34" t="s">
        <v>32</v>
      </c>
      <c r="C236" s="13">
        <v>0</v>
      </c>
      <c r="D236" s="13">
        <v>0</v>
      </c>
      <c r="E236" s="13">
        <v>0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51">
        <v>0</v>
      </c>
      <c r="N236" s="13">
        <v>0</v>
      </c>
      <c r="O236" s="13">
        <v>0</v>
      </c>
      <c r="P236" s="13">
        <v>0</v>
      </c>
      <c r="Q236" s="13">
        <v>0</v>
      </c>
      <c r="R236" s="13">
        <v>237226</v>
      </c>
      <c r="S236" s="13">
        <v>0</v>
      </c>
      <c r="T236" s="13">
        <v>0</v>
      </c>
      <c r="U236" s="13">
        <v>0</v>
      </c>
      <c r="V236" s="27">
        <f t="shared" si="10"/>
        <v>237226</v>
      </c>
      <c r="W236" s="28">
        <f t="shared" si="9"/>
        <v>1.2894824146271755E-3</v>
      </c>
      <c r="X236" s="9"/>
    </row>
    <row r="237" spans="1:24">
      <c r="A237" s="10" t="s">
        <v>300</v>
      </c>
      <c r="B237" s="34" t="s">
        <v>479</v>
      </c>
      <c r="C237" s="13">
        <v>0</v>
      </c>
      <c r="D237" s="1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51">
        <v>0</v>
      </c>
      <c r="N237" s="13">
        <v>0</v>
      </c>
      <c r="O237" s="13">
        <v>0</v>
      </c>
      <c r="P237" s="13">
        <v>0</v>
      </c>
      <c r="Q237" s="13">
        <v>0</v>
      </c>
      <c r="R237" s="13">
        <v>0</v>
      </c>
      <c r="S237" s="13">
        <v>0</v>
      </c>
      <c r="T237" s="13">
        <v>0</v>
      </c>
      <c r="U237" s="13">
        <v>0</v>
      </c>
      <c r="V237" s="27">
        <f t="shared" si="10"/>
        <v>0</v>
      </c>
      <c r="W237" s="28">
        <f t="shared" si="9"/>
        <v>0</v>
      </c>
      <c r="X237" s="9"/>
    </row>
    <row r="238" spans="1:24">
      <c r="A238" s="10" t="s">
        <v>301</v>
      </c>
      <c r="B238" s="34" t="s">
        <v>47</v>
      </c>
      <c r="C238" s="13">
        <v>0</v>
      </c>
      <c r="D238" s="13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51">
        <v>0</v>
      </c>
      <c r="N238" s="13">
        <v>0</v>
      </c>
      <c r="O238" s="13">
        <v>0</v>
      </c>
      <c r="P238" s="13">
        <v>0</v>
      </c>
      <c r="Q238" s="13">
        <v>0</v>
      </c>
      <c r="R238" s="13">
        <v>0</v>
      </c>
      <c r="S238" s="13">
        <v>0</v>
      </c>
      <c r="T238" s="13">
        <v>0</v>
      </c>
      <c r="U238" s="13">
        <v>0</v>
      </c>
      <c r="V238" s="27">
        <f t="shared" si="10"/>
        <v>0</v>
      </c>
      <c r="W238" s="28">
        <f t="shared" si="9"/>
        <v>0</v>
      </c>
      <c r="X238" s="9"/>
    </row>
    <row r="239" spans="1:24">
      <c r="A239" s="10" t="s">
        <v>302</v>
      </c>
      <c r="B239" s="34" t="s">
        <v>35</v>
      </c>
      <c r="C239" s="13">
        <v>0</v>
      </c>
      <c r="D239" s="1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51">
        <v>0</v>
      </c>
      <c r="N239" s="13">
        <v>0</v>
      </c>
      <c r="O239" s="13">
        <v>0</v>
      </c>
      <c r="P239" s="13">
        <v>138063</v>
      </c>
      <c r="Q239" s="13">
        <v>341260</v>
      </c>
      <c r="R239" s="13">
        <v>342281</v>
      </c>
      <c r="S239" s="13">
        <v>355219</v>
      </c>
      <c r="T239" s="13">
        <v>922965</v>
      </c>
      <c r="U239" s="13">
        <v>2071457</v>
      </c>
      <c r="V239" s="27">
        <f t="shared" si="10"/>
        <v>4171245</v>
      </c>
      <c r="W239" s="28">
        <f t="shared" si="9"/>
        <v>2.2673514178890731E-2</v>
      </c>
      <c r="X239" s="9"/>
    </row>
    <row r="240" spans="1:24">
      <c r="A240" s="10" t="s">
        <v>303</v>
      </c>
      <c r="B240" s="34" t="s">
        <v>34</v>
      </c>
      <c r="C240" s="13">
        <v>0</v>
      </c>
      <c r="D240" s="13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51">
        <v>0</v>
      </c>
      <c r="N240" s="13">
        <v>0</v>
      </c>
      <c r="O240" s="13">
        <v>0</v>
      </c>
      <c r="P240" s="13">
        <v>0</v>
      </c>
      <c r="Q240" s="13">
        <v>0</v>
      </c>
      <c r="R240" s="13">
        <v>0</v>
      </c>
      <c r="S240" s="13">
        <v>0</v>
      </c>
      <c r="T240" s="13">
        <v>0</v>
      </c>
      <c r="U240" s="13">
        <v>0</v>
      </c>
      <c r="V240" s="27">
        <f t="shared" si="10"/>
        <v>0</v>
      </c>
      <c r="W240" s="28">
        <f t="shared" si="9"/>
        <v>0</v>
      </c>
      <c r="X240" s="9"/>
    </row>
    <row r="241" spans="1:24">
      <c r="A241" s="10" t="s">
        <v>304</v>
      </c>
      <c r="B241" s="34" t="s">
        <v>42</v>
      </c>
      <c r="C241" s="13">
        <v>0</v>
      </c>
      <c r="D241" s="1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51">
        <v>0</v>
      </c>
      <c r="N241" s="13">
        <v>0</v>
      </c>
      <c r="O241" s="13">
        <v>0</v>
      </c>
      <c r="P241" s="13">
        <v>0</v>
      </c>
      <c r="Q241" s="13">
        <v>0</v>
      </c>
      <c r="R241" s="13">
        <v>0</v>
      </c>
      <c r="S241" s="13">
        <v>0</v>
      </c>
      <c r="T241" s="13">
        <v>0</v>
      </c>
      <c r="U241" s="13">
        <v>0</v>
      </c>
      <c r="V241" s="27">
        <f t="shared" si="10"/>
        <v>0</v>
      </c>
      <c r="W241" s="28">
        <f t="shared" si="9"/>
        <v>0</v>
      </c>
      <c r="X241" s="9"/>
    </row>
    <row r="242" spans="1:24">
      <c r="A242" s="10" t="s">
        <v>305</v>
      </c>
      <c r="B242" s="34" t="s">
        <v>44</v>
      </c>
      <c r="C242" s="13">
        <v>0</v>
      </c>
      <c r="D242" s="13">
        <v>0</v>
      </c>
      <c r="E242" s="13">
        <v>0</v>
      </c>
      <c r="F242" s="13">
        <v>176631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51">
        <v>0</v>
      </c>
      <c r="N242" s="13">
        <v>0</v>
      </c>
      <c r="O242" s="13">
        <v>0</v>
      </c>
      <c r="P242" s="13">
        <v>0</v>
      </c>
      <c r="Q242" s="13">
        <v>0</v>
      </c>
      <c r="R242" s="13">
        <v>0</v>
      </c>
      <c r="S242" s="13">
        <v>0</v>
      </c>
      <c r="T242" s="13">
        <v>0</v>
      </c>
      <c r="U242" s="13">
        <v>0</v>
      </c>
      <c r="V242" s="27">
        <f t="shared" si="10"/>
        <v>176631</v>
      </c>
      <c r="W242" s="28">
        <f t="shared" si="9"/>
        <v>9.6010794928891709E-4</v>
      </c>
      <c r="X242" s="9"/>
    </row>
    <row r="243" spans="1:24">
      <c r="A243" s="10" t="s">
        <v>306</v>
      </c>
      <c r="B243" s="34" t="s">
        <v>7</v>
      </c>
      <c r="C243" s="13">
        <v>0</v>
      </c>
      <c r="D243" s="1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51">
        <v>0</v>
      </c>
      <c r="N243" s="13">
        <v>0</v>
      </c>
      <c r="O243" s="13">
        <v>0</v>
      </c>
      <c r="P243" s="13">
        <v>0</v>
      </c>
      <c r="Q243" s="13">
        <v>0</v>
      </c>
      <c r="R243" s="13">
        <v>0</v>
      </c>
      <c r="S243" s="13">
        <v>0</v>
      </c>
      <c r="T243" s="13">
        <v>0</v>
      </c>
      <c r="U243" s="13">
        <v>0</v>
      </c>
      <c r="V243" s="27">
        <f t="shared" si="10"/>
        <v>0</v>
      </c>
      <c r="W243" s="28">
        <f t="shared" si="9"/>
        <v>0</v>
      </c>
      <c r="X243" s="9"/>
    </row>
    <row r="244" spans="1:24">
      <c r="A244" s="10" t="s">
        <v>307</v>
      </c>
      <c r="B244" s="34" t="s">
        <v>7</v>
      </c>
      <c r="C244" s="13">
        <v>0</v>
      </c>
      <c r="D244" s="1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51">
        <v>0</v>
      </c>
      <c r="N244" s="13">
        <v>0</v>
      </c>
      <c r="O244" s="13">
        <v>0</v>
      </c>
      <c r="P244" s="13">
        <v>0</v>
      </c>
      <c r="Q244" s="13">
        <v>0</v>
      </c>
      <c r="R244" s="13">
        <v>0</v>
      </c>
      <c r="S244" s="13">
        <v>0</v>
      </c>
      <c r="T244" s="13">
        <v>0</v>
      </c>
      <c r="U244" s="13">
        <v>0</v>
      </c>
      <c r="V244" s="27">
        <f t="shared" si="10"/>
        <v>0</v>
      </c>
      <c r="W244" s="28">
        <f t="shared" si="9"/>
        <v>0</v>
      </c>
      <c r="X244" s="9"/>
    </row>
    <row r="245" spans="1:24">
      <c r="A245" s="10" t="s">
        <v>308</v>
      </c>
      <c r="B245" s="34" t="s">
        <v>7</v>
      </c>
      <c r="C245" s="13">
        <v>0</v>
      </c>
      <c r="D245" s="1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51">
        <v>0</v>
      </c>
      <c r="N245" s="13">
        <v>0</v>
      </c>
      <c r="O245" s="13">
        <v>0</v>
      </c>
      <c r="P245" s="13">
        <v>0</v>
      </c>
      <c r="Q245" s="13">
        <v>0</v>
      </c>
      <c r="R245" s="13">
        <v>0</v>
      </c>
      <c r="S245" s="13">
        <v>0</v>
      </c>
      <c r="T245" s="13">
        <v>0</v>
      </c>
      <c r="U245" s="13">
        <v>0</v>
      </c>
      <c r="V245" s="27">
        <f t="shared" si="10"/>
        <v>0</v>
      </c>
      <c r="W245" s="28">
        <f t="shared" si="9"/>
        <v>0</v>
      </c>
      <c r="X245" s="9"/>
    </row>
    <row r="246" spans="1:24">
      <c r="A246" s="10" t="s">
        <v>309</v>
      </c>
      <c r="B246" s="34" t="s">
        <v>5</v>
      </c>
      <c r="C246" s="13">
        <v>0</v>
      </c>
      <c r="D246" s="13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51">
        <v>0</v>
      </c>
      <c r="N246" s="13">
        <v>0</v>
      </c>
      <c r="O246" s="13">
        <v>0</v>
      </c>
      <c r="P246" s="13">
        <v>17232</v>
      </c>
      <c r="Q246" s="13">
        <v>0</v>
      </c>
      <c r="R246" s="13">
        <v>0</v>
      </c>
      <c r="S246" s="13">
        <v>0</v>
      </c>
      <c r="T246" s="13">
        <v>0</v>
      </c>
      <c r="U246" s="13">
        <v>0</v>
      </c>
      <c r="V246" s="27">
        <f t="shared" si="10"/>
        <v>17232</v>
      </c>
      <c r="W246" s="28">
        <f t="shared" si="9"/>
        <v>9.3667477295302737E-5</v>
      </c>
      <c r="X246" s="9"/>
    </row>
    <row r="247" spans="1:24">
      <c r="A247" s="10" t="s">
        <v>310</v>
      </c>
      <c r="B247" s="34" t="s">
        <v>44</v>
      </c>
      <c r="C247" s="13">
        <v>0</v>
      </c>
      <c r="D247" s="13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51">
        <v>0</v>
      </c>
      <c r="N247" s="13">
        <v>0</v>
      </c>
      <c r="O247" s="13">
        <v>0</v>
      </c>
      <c r="P247" s="13">
        <v>0</v>
      </c>
      <c r="Q247" s="13">
        <v>0</v>
      </c>
      <c r="R247" s="13">
        <v>0</v>
      </c>
      <c r="S247" s="13">
        <v>0</v>
      </c>
      <c r="T247" s="13">
        <v>0</v>
      </c>
      <c r="U247" s="13">
        <v>0</v>
      </c>
      <c r="V247" s="27">
        <f t="shared" si="10"/>
        <v>0</v>
      </c>
      <c r="W247" s="28">
        <f t="shared" si="9"/>
        <v>0</v>
      </c>
      <c r="X247" s="9"/>
    </row>
    <row r="248" spans="1:24">
      <c r="A248" s="10" t="s">
        <v>311</v>
      </c>
      <c r="B248" s="34" t="s">
        <v>44</v>
      </c>
      <c r="C248" s="13">
        <v>0</v>
      </c>
      <c r="D248" s="13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51">
        <v>0</v>
      </c>
      <c r="N248" s="13">
        <v>0</v>
      </c>
      <c r="O248" s="13">
        <v>0</v>
      </c>
      <c r="P248" s="13">
        <v>0</v>
      </c>
      <c r="Q248" s="13">
        <v>0</v>
      </c>
      <c r="R248" s="13">
        <v>0</v>
      </c>
      <c r="S248" s="13">
        <v>0</v>
      </c>
      <c r="T248" s="13">
        <v>0</v>
      </c>
      <c r="U248" s="13">
        <v>0</v>
      </c>
      <c r="V248" s="27">
        <f t="shared" si="10"/>
        <v>0</v>
      </c>
      <c r="W248" s="28">
        <f t="shared" si="9"/>
        <v>0</v>
      </c>
      <c r="X248" s="9"/>
    </row>
    <row r="249" spans="1:24">
      <c r="A249" s="10" t="s">
        <v>312</v>
      </c>
      <c r="B249" s="34" t="s">
        <v>44</v>
      </c>
      <c r="C249" s="13">
        <v>0</v>
      </c>
      <c r="D249" s="13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51">
        <v>0</v>
      </c>
      <c r="N249" s="13">
        <v>0</v>
      </c>
      <c r="O249" s="13">
        <v>0</v>
      </c>
      <c r="P249" s="13">
        <v>0</v>
      </c>
      <c r="Q249" s="13">
        <v>0</v>
      </c>
      <c r="R249" s="13">
        <v>0</v>
      </c>
      <c r="S249" s="13">
        <v>0</v>
      </c>
      <c r="T249" s="13">
        <v>0</v>
      </c>
      <c r="U249" s="13">
        <v>0</v>
      </c>
      <c r="V249" s="27">
        <f t="shared" si="10"/>
        <v>0</v>
      </c>
      <c r="W249" s="28">
        <f t="shared" si="9"/>
        <v>0</v>
      </c>
      <c r="X249" s="9"/>
    </row>
    <row r="250" spans="1:24">
      <c r="A250" s="10" t="s">
        <v>313</v>
      </c>
      <c r="B250" s="34" t="s">
        <v>44</v>
      </c>
      <c r="C250" s="13">
        <v>0</v>
      </c>
      <c r="D250" s="13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51">
        <v>0</v>
      </c>
      <c r="N250" s="13">
        <v>0</v>
      </c>
      <c r="O250" s="13">
        <v>0</v>
      </c>
      <c r="P250" s="13">
        <v>0</v>
      </c>
      <c r="Q250" s="13">
        <v>0</v>
      </c>
      <c r="R250" s="13">
        <v>0</v>
      </c>
      <c r="S250" s="13">
        <v>0</v>
      </c>
      <c r="T250" s="13">
        <v>0</v>
      </c>
      <c r="U250" s="13">
        <v>0</v>
      </c>
      <c r="V250" s="27">
        <f t="shared" si="10"/>
        <v>0</v>
      </c>
      <c r="W250" s="28">
        <f t="shared" si="9"/>
        <v>0</v>
      </c>
      <c r="X250" s="9"/>
    </row>
    <row r="251" spans="1:24">
      <c r="A251" s="10" t="s">
        <v>314</v>
      </c>
      <c r="B251" s="34" t="s">
        <v>44</v>
      </c>
      <c r="C251" s="13">
        <v>0</v>
      </c>
      <c r="D251" s="1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51">
        <v>0</v>
      </c>
      <c r="N251" s="13">
        <v>0</v>
      </c>
      <c r="O251" s="13">
        <v>0</v>
      </c>
      <c r="P251" s="13">
        <v>0</v>
      </c>
      <c r="Q251" s="13">
        <v>0</v>
      </c>
      <c r="R251" s="13">
        <v>0</v>
      </c>
      <c r="S251" s="13">
        <v>0</v>
      </c>
      <c r="T251" s="13">
        <v>0</v>
      </c>
      <c r="U251" s="13">
        <v>0</v>
      </c>
      <c r="V251" s="27">
        <f t="shared" si="10"/>
        <v>0</v>
      </c>
      <c r="W251" s="28">
        <f t="shared" si="9"/>
        <v>0</v>
      </c>
      <c r="X251" s="9"/>
    </row>
    <row r="252" spans="1:24">
      <c r="A252" s="10" t="s">
        <v>315</v>
      </c>
      <c r="B252" s="34" t="s">
        <v>44</v>
      </c>
      <c r="C252" s="13">
        <v>0</v>
      </c>
      <c r="D252" s="13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51">
        <v>0</v>
      </c>
      <c r="N252" s="13">
        <v>0</v>
      </c>
      <c r="O252" s="13">
        <v>0</v>
      </c>
      <c r="P252" s="13">
        <v>0</v>
      </c>
      <c r="Q252" s="13">
        <v>0</v>
      </c>
      <c r="R252" s="13">
        <v>0</v>
      </c>
      <c r="S252" s="13">
        <v>0</v>
      </c>
      <c r="T252" s="13">
        <v>0</v>
      </c>
      <c r="U252" s="13">
        <v>0</v>
      </c>
      <c r="V252" s="27">
        <f t="shared" si="10"/>
        <v>0</v>
      </c>
      <c r="W252" s="28">
        <f t="shared" si="9"/>
        <v>0</v>
      </c>
      <c r="X252" s="9"/>
    </row>
    <row r="253" spans="1:24">
      <c r="A253" s="10" t="s">
        <v>316</v>
      </c>
      <c r="B253" s="34" t="s">
        <v>3</v>
      </c>
      <c r="C253" s="13">
        <v>0</v>
      </c>
      <c r="D253" s="1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51">
        <v>0</v>
      </c>
      <c r="N253" s="13">
        <v>0</v>
      </c>
      <c r="O253" s="13">
        <v>0</v>
      </c>
      <c r="P253" s="13">
        <v>0</v>
      </c>
      <c r="Q253" s="13">
        <v>0</v>
      </c>
      <c r="R253" s="13">
        <v>0</v>
      </c>
      <c r="S253" s="13">
        <v>0</v>
      </c>
      <c r="T253" s="13">
        <v>0</v>
      </c>
      <c r="U253" s="13">
        <v>268313</v>
      </c>
      <c r="V253" s="27">
        <f t="shared" si="10"/>
        <v>268313</v>
      </c>
      <c r="W253" s="28">
        <f t="shared" si="9"/>
        <v>1.4584611093044664E-3</v>
      </c>
      <c r="X253" s="9"/>
    </row>
    <row r="254" spans="1:24">
      <c r="A254" s="10" t="s">
        <v>317</v>
      </c>
      <c r="B254" s="34" t="s">
        <v>20</v>
      </c>
      <c r="C254" s="13">
        <v>0</v>
      </c>
      <c r="D254" s="1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51">
        <v>0</v>
      </c>
      <c r="N254" s="13">
        <v>0</v>
      </c>
      <c r="O254" s="13">
        <v>0</v>
      </c>
      <c r="P254" s="13">
        <v>0</v>
      </c>
      <c r="Q254" s="13">
        <v>0</v>
      </c>
      <c r="R254" s="13">
        <v>0</v>
      </c>
      <c r="S254" s="13">
        <v>0</v>
      </c>
      <c r="T254" s="13">
        <v>0</v>
      </c>
      <c r="U254" s="13">
        <v>0</v>
      </c>
      <c r="V254" s="27">
        <f t="shared" si="10"/>
        <v>0</v>
      </c>
      <c r="W254" s="28">
        <f t="shared" si="9"/>
        <v>0</v>
      </c>
      <c r="X254" s="9"/>
    </row>
    <row r="255" spans="1:24">
      <c r="A255" s="10" t="s">
        <v>318</v>
      </c>
      <c r="B255" s="34" t="s">
        <v>58</v>
      </c>
      <c r="C255" s="13">
        <v>2048134</v>
      </c>
      <c r="D255" s="13">
        <v>0</v>
      </c>
      <c r="E255" s="13">
        <v>0</v>
      </c>
      <c r="F255" s="13">
        <v>981808</v>
      </c>
      <c r="G255" s="13">
        <v>750000</v>
      </c>
      <c r="H255" s="13">
        <v>750000</v>
      </c>
      <c r="I255" s="13">
        <v>750000</v>
      </c>
      <c r="J255" s="13">
        <v>0</v>
      </c>
      <c r="K255" s="13">
        <v>750000</v>
      </c>
      <c r="L255" s="13">
        <v>0</v>
      </c>
      <c r="M255" s="51">
        <v>0</v>
      </c>
      <c r="N255" s="13">
        <v>0</v>
      </c>
      <c r="O255" s="13">
        <v>0</v>
      </c>
      <c r="P255" s="13">
        <v>0</v>
      </c>
      <c r="Q255" s="13">
        <v>0</v>
      </c>
      <c r="R255" s="13">
        <v>0</v>
      </c>
      <c r="S255" s="13">
        <v>0</v>
      </c>
      <c r="T255" s="13">
        <v>0</v>
      </c>
      <c r="U255" s="13">
        <v>970795</v>
      </c>
      <c r="V255" s="27">
        <f t="shared" si="10"/>
        <v>7000737</v>
      </c>
      <c r="W255" s="28">
        <f t="shared" si="9"/>
        <v>3.8053700905169789E-2</v>
      </c>
      <c r="X255" s="9"/>
    </row>
    <row r="256" spans="1:24">
      <c r="A256" s="10" t="s">
        <v>319</v>
      </c>
      <c r="B256" s="34" t="s">
        <v>35</v>
      </c>
      <c r="C256" s="13">
        <v>0</v>
      </c>
      <c r="D256" s="13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51">
        <v>0</v>
      </c>
      <c r="N256" s="13">
        <v>0</v>
      </c>
      <c r="O256" s="13">
        <v>0</v>
      </c>
      <c r="P256" s="13">
        <v>0</v>
      </c>
      <c r="Q256" s="13">
        <v>0</v>
      </c>
      <c r="R256" s="13">
        <v>0</v>
      </c>
      <c r="S256" s="13">
        <v>0</v>
      </c>
      <c r="T256" s="13">
        <v>0</v>
      </c>
      <c r="U256" s="13">
        <v>0</v>
      </c>
      <c r="V256" s="27">
        <f t="shared" si="10"/>
        <v>0</v>
      </c>
      <c r="W256" s="28">
        <f t="shared" si="9"/>
        <v>0</v>
      </c>
      <c r="X256" s="9"/>
    </row>
    <row r="257" spans="1:24">
      <c r="A257" s="10" t="s">
        <v>320</v>
      </c>
      <c r="B257" s="34" t="s">
        <v>8</v>
      </c>
      <c r="C257" s="13">
        <v>0</v>
      </c>
      <c r="D257" s="13">
        <v>0</v>
      </c>
      <c r="E257" s="13">
        <v>0</v>
      </c>
      <c r="F257" s="13">
        <v>0</v>
      </c>
      <c r="G257" s="13">
        <v>39594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51">
        <v>0</v>
      </c>
      <c r="N257" s="13">
        <v>190124</v>
      </c>
      <c r="O257" s="13">
        <v>0</v>
      </c>
      <c r="P257" s="13">
        <v>0</v>
      </c>
      <c r="Q257" s="13">
        <v>0</v>
      </c>
      <c r="R257" s="13">
        <v>0</v>
      </c>
      <c r="S257" s="13">
        <v>0</v>
      </c>
      <c r="T257" s="13">
        <v>0</v>
      </c>
      <c r="U257" s="13">
        <v>0</v>
      </c>
      <c r="V257" s="27">
        <f t="shared" si="10"/>
        <v>229718</v>
      </c>
      <c r="W257" s="28">
        <f t="shared" si="9"/>
        <v>1.2486713991018081E-3</v>
      </c>
      <c r="X257" s="9"/>
    </row>
    <row r="258" spans="1:24">
      <c r="A258" s="10" t="s">
        <v>321</v>
      </c>
      <c r="B258" s="34" t="s">
        <v>33</v>
      </c>
      <c r="C258" s="13">
        <v>0</v>
      </c>
      <c r="D258" s="13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51">
        <v>6250</v>
      </c>
      <c r="N258" s="13">
        <v>153500</v>
      </c>
      <c r="O258" s="13">
        <v>81867</v>
      </c>
      <c r="P258" s="13">
        <v>167565</v>
      </c>
      <c r="Q258" s="13">
        <v>0</v>
      </c>
      <c r="R258" s="13">
        <v>0</v>
      </c>
      <c r="S258" s="13">
        <v>0</v>
      </c>
      <c r="T258" s="13">
        <v>0</v>
      </c>
      <c r="U258" s="13">
        <v>0</v>
      </c>
      <c r="V258" s="27">
        <f t="shared" si="10"/>
        <v>409182</v>
      </c>
      <c r="W258" s="28">
        <f t="shared" si="9"/>
        <v>2.2241786034497774E-3</v>
      </c>
      <c r="X258" s="9"/>
    </row>
    <row r="259" spans="1:24">
      <c r="A259" s="10" t="s">
        <v>322</v>
      </c>
      <c r="B259" s="34" t="s">
        <v>35</v>
      </c>
      <c r="C259" s="13">
        <v>0</v>
      </c>
      <c r="D259" s="13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51">
        <v>0</v>
      </c>
      <c r="N259" s="13">
        <v>0</v>
      </c>
      <c r="O259" s="13">
        <v>0</v>
      </c>
      <c r="P259" s="13">
        <v>0</v>
      </c>
      <c r="Q259" s="13">
        <v>0</v>
      </c>
      <c r="R259" s="13">
        <v>0</v>
      </c>
      <c r="S259" s="13">
        <v>0</v>
      </c>
      <c r="T259" s="13">
        <v>0</v>
      </c>
      <c r="U259" s="13">
        <v>0</v>
      </c>
      <c r="V259" s="27">
        <f t="shared" si="10"/>
        <v>0</v>
      </c>
      <c r="W259" s="28">
        <f t="shared" si="9"/>
        <v>0</v>
      </c>
      <c r="X259" s="9"/>
    </row>
    <row r="260" spans="1:24">
      <c r="A260" s="10" t="s">
        <v>323</v>
      </c>
      <c r="B260" s="34" t="s">
        <v>22</v>
      </c>
      <c r="C260" s="13">
        <v>0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51">
        <v>0</v>
      </c>
      <c r="N260" s="13">
        <v>0</v>
      </c>
      <c r="O260" s="13">
        <v>0</v>
      </c>
      <c r="P260" s="13">
        <v>0</v>
      </c>
      <c r="Q260" s="13">
        <v>0</v>
      </c>
      <c r="R260" s="13">
        <v>0</v>
      </c>
      <c r="S260" s="13">
        <v>0</v>
      </c>
      <c r="T260" s="13">
        <v>0</v>
      </c>
      <c r="U260" s="13">
        <v>0</v>
      </c>
      <c r="V260" s="27">
        <f t="shared" si="10"/>
        <v>0</v>
      </c>
      <c r="W260" s="28">
        <f t="shared" si="9"/>
        <v>0</v>
      </c>
      <c r="X260" s="9"/>
    </row>
    <row r="261" spans="1:24">
      <c r="A261" s="10" t="s">
        <v>324</v>
      </c>
      <c r="B261" s="34" t="s">
        <v>35</v>
      </c>
      <c r="C261" s="13">
        <v>0</v>
      </c>
      <c r="D261" s="13">
        <v>0</v>
      </c>
      <c r="E261" s="13">
        <v>0</v>
      </c>
      <c r="F261" s="13">
        <v>0</v>
      </c>
      <c r="G261" s="13">
        <v>1500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51">
        <v>0</v>
      </c>
      <c r="N261" s="13">
        <v>0</v>
      </c>
      <c r="O261" s="13">
        <v>0</v>
      </c>
      <c r="P261" s="13">
        <v>0</v>
      </c>
      <c r="Q261" s="13">
        <v>0</v>
      </c>
      <c r="R261" s="13">
        <v>0</v>
      </c>
      <c r="S261" s="13">
        <v>779084</v>
      </c>
      <c r="T261" s="13">
        <v>0</v>
      </c>
      <c r="U261" s="13">
        <v>0</v>
      </c>
      <c r="V261" s="27">
        <f t="shared" si="10"/>
        <v>780584</v>
      </c>
      <c r="W261" s="28">
        <f t="shared" ref="W261:W324" si="11">(V261/V$417)</f>
        <v>4.2429975683076016E-3</v>
      </c>
      <c r="X261" s="9"/>
    </row>
    <row r="262" spans="1:24">
      <c r="A262" s="10" t="s">
        <v>325</v>
      </c>
      <c r="B262" s="34" t="s">
        <v>54</v>
      </c>
      <c r="C262" s="13">
        <v>0</v>
      </c>
      <c r="D262" s="1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51">
        <v>0</v>
      </c>
      <c r="N262" s="13">
        <v>0</v>
      </c>
      <c r="O262" s="13">
        <v>0</v>
      </c>
      <c r="P262" s="13">
        <v>0</v>
      </c>
      <c r="Q262" s="13">
        <v>0</v>
      </c>
      <c r="R262" s="13">
        <v>0</v>
      </c>
      <c r="S262" s="13">
        <v>0</v>
      </c>
      <c r="T262" s="13">
        <v>0</v>
      </c>
      <c r="U262" s="13">
        <v>0</v>
      </c>
      <c r="V262" s="27">
        <f t="shared" ref="V262:V325" si="12">SUM(C262:U262)</f>
        <v>0</v>
      </c>
      <c r="W262" s="28">
        <f t="shared" si="11"/>
        <v>0</v>
      </c>
      <c r="X262" s="9"/>
    </row>
    <row r="263" spans="1:24">
      <c r="A263" s="10" t="s">
        <v>326</v>
      </c>
      <c r="B263" s="34" t="s">
        <v>13</v>
      </c>
      <c r="C263" s="13">
        <v>0</v>
      </c>
      <c r="D263" s="1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51">
        <v>0</v>
      </c>
      <c r="N263" s="13">
        <v>0</v>
      </c>
      <c r="O263" s="13">
        <v>0</v>
      </c>
      <c r="P263" s="13">
        <v>0</v>
      </c>
      <c r="Q263" s="13">
        <v>0</v>
      </c>
      <c r="R263" s="13">
        <v>0</v>
      </c>
      <c r="S263" s="13">
        <v>0</v>
      </c>
      <c r="T263" s="13">
        <v>0</v>
      </c>
      <c r="U263" s="13">
        <v>0</v>
      </c>
      <c r="V263" s="27">
        <f t="shared" si="12"/>
        <v>0</v>
      </c>
      <c r="W263" s="28">
        <f t="shared" si="11"/>
        <v>0</v>
      </c>
      <c r="X263" s="9"/>
    </row>
    <row r="264" spans="1:24">
      <c r="A264" s="10" t="s">
        <v>327</v>
      </c>
      <c r="B264" s="34" t="s">
        <v>475</v>
      </c>
      <c r="C264" s="13">
        <v>0</v>
      </c>
      <c r="D264" s="1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51">
        <v>0</v>
      </c>
      <c r="N264" s="13">
        <v>0</v>
      </c>
      <c r="O264" s="13">
        <v>0</v>
      </c>
      <c r="P264" s="13">
        <v>0</v>
      </c>
      <c r="Q264" s="13">
        <v>0</v>
      </c>
      <c r="R264" s="13">
        <v>0</v>
      </c>
      <c r="S264" s="13">
        <v>0</v>
      </c>
      <c r="T264" s="13">
        <v>0</v>
      </c>
      <c r="U264" s="13">
        <v>0</v>
      </c>
      <c r="V264" s="27">
        <f t="shared" si="12"/>
        <v>0</v>
      </c>
      <c r="W264" s="28">
        <f t="shared" si="11"/>
        <v>0</v>
      </c>
      <c r="X264" s="9"/>
    </row>
    <row r="265" spans="1:24">
      <c r="A265" s="10" t="s">
        <v>328</v>
      </c>
      <c r="B265" s="34" t="s">
        <v>52</v>
      </c>
      <c r="C265" s="13">
        <v>0</v>
      </c>
      <c r="D265" s="1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51">
        <v>0</v>
      </c>
      <c r="N265" s="13">
        <v>0</v>
      </c>
      <c r="O265" s="13">
        <v>0</v>
      </c>
      <c r="P265" s="13">
        <v>0</v>
      </c>
      <c r="Q265" s="13">
        <v>0</v>
      </c>
      <c r="R265" s="13">
        <v>0</v>
      </c>
      <c r="S265" s="13">
        <v>0</v>
      </c>
      <c r="T265" s="13">
        <v>0</v>
      </c>
      <c r="U265" s="13">
        <v>0</v>
      </c>
      <c r="V265" s="27">
        <f t="shared" si="12"/>
        <v>0</v>
      </c>
      <c r="W265" s="28">
        <f t="shared" si="11"/>
        <v>0</v>
      </c>
      <c r="X265" s="9"/>
    </row>
    <row r="266" spans="1:24">
      <c r="A266" s="10" t="s">
        <v>329</v>
      </c>
      <c r="B266" s="34" t="s">
        <v>65</v>
      </c>
      <c r="C266" s="13">
        <v>0</v>
      </c>
      <c r="D266" s="1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51">
        <v>0</v>
      </c>
      <c r="N266" s="13">
        <v>0</v>
      </c>
      <c r="O266" s="13">
        <v>0</v>
      </c>
      <c r="P266" s="13">
        <v>0</v>
      </c>
      <c r="Q266" s="13">
        <v>0</v>
      </c>
      <c r="R266" s="13">
        <v>0</v>
      </c>
      <c r="S266" s="13">
        <v>0</v>
      </c>
      <c r="T266" s="13">
        <v>0</v>
      </c>
      <c r="U266" s="13">
        <v>0</v>
      </c>
      <c r="V266" s="27">
        <f t="shared" si="12"/>
        <v>0</v>
      </c>
      <c r="W266" s="28">
        <f t="shared" si="11"/>
        <v>0</v>
      </c>
      <c r="X266" s="9"/>
    </row>
    <row r="267" spans="1:24">
      <c r="A267" s="10" t="s">
        <v>330</v>
      </c>
      <c r="B267" s="34" t="s">
        <v>3</v>
      </c>
      <c r="C267" s="13">
        <v>0</v>
      </c>
      <c r="D267" s="1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51">
        <v>0</v>
      </c>
      <c r="N267" s="13">
        <v>0</v>
      </c>
      <c r="O267" s="13">
        <v>0</v>
      </c>
      <c r="P267" s="13">
        <v>0</v>
      </c>
      <c r="Q267" s="13">
        <v>0</v>
      </c>
      <c r="R267" s="13">
        <v>0</v>
      </c>
      <c r="S267" s="13">
        <v>0</v>
      </c>
      <c r="T267" s="13">
        <v>96941</v>
      </c>
      <c r="U267" s="13">
        <v>423031</v>
      </c>
      <c r="V267" s="27">
        <f t="shared" si="12"/>
        <v>519972</v>
      </c>
      <c r="W267" s="28">
        <f t="shared" si="11"/>
        <v>2.8263965589712834E-3</v>
      </c>
      <c r="X267" s="9"/>
    </row>
    <row r="268" spans="1:24">
      <c r="A268" s="10" t="s">
        <v>331</v>
      </c>
      <c r="B268" s="34" t="s">
        <v>47</v>
      </c>
      <c r="C268" s="13">
        <v>0</v>
      </c>
      <c r="D268" s="1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51">
        <v>0</v>
      </c>
      <c r="N268" s="13">
        <v>0</v>
      </c>
      <c r="O268" s="13">
        <v>0</v>
      </c>
      <c r="P268" s="13">
        <v>0</v>
      </c>
      <c r="Q268" s="13">
        <v>0</v>
      </c>
      <c r="R268" s="13">
        <v>0</v>
      </c>
      <c r="S268" s="13">
        <v>0</v>
      </c>
      <c r="T268" s="13">
        <v>0</v>
      </c>
      <c r="U268" s="13">
        <v>0</v>
      </c>
      <c r="V268" s="27">
        <f t="shared" si="12"/>
        <v>0</v>
      </c>
      <c r="W268" s="28">
        <f t="shared" si="11"/>
        <v>0</v>
      </c>
      <c r="X268" s="9"/>
    </row>
    <row r="269" spans="1:24">
      <c r="A269" s="10" t="s">
        <v>332</v>
      </c>
      <c r="B269" s="34" t="s">
        <v>30</v>
      </c>
      <c r="C269" s="13">
        <v>0</v>
      </c>
      <c r="D269" s="13">
        <v>0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0</v>
      </c>
      <c r="M269" s="51">
        <v>0</v>
      </c>
      <c r="N269" s="13">
        <v>0</v>
      </c>
      <c r="O269" s="13">
        <v>112000</v>
      </c>
      <c r="P269" s="13">
        <v>0</v>
      </c>
      <c r="Q269" s="13">
        <v>0</v>
      </c>
      <c r="R269" s="13">
        <v>0</v>
      </c>
      <c r="S269" s="13">
        <v>0</v>
      </c>
      <c r="T269" s="13">
        <v>0</v>
      </c>
      <c r="U269" s="13">
        <v>0</v>
      </c>
      <c r="V269" s="27">
        <f t="shared" si="12"/>
        <v>112000</v>
      </c>
      <c r="W269" s="28">
        <f t="shared" si="11"/>
        <v>6.0879511705396394E-4</v>
      </c>
      <c r="X269" s="9"/>
    </row>
    <row r="270" spans="1:24">
      <c r="A270" s="10" t="s">
        <v>333</v>
      </c>
      <c r="B270" s="34" t="s">
        <v>44</v>
      </c>
      <c r="C270" s="13">
        <v>0</v>
      </c>
      <c r="D270" s="1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51">
        <v>0</v>
      </c>
      <c r="N270" s="13">
        <v>0</v>
      </c>
      <c r="O270" s="13">
        <v>0</v>
      </c>
      <c r="P270" s="13">
        <v>0</v>
      </c>
      <c r="Q270" s="13">
        <v>0</v>
      </c>
      <c r="R270" s="13">
        <v>0</v>
      </c>
      <c r="S270" s="13">
        <v>0</v>
      </c>
      <c r="T270" s="13">
        <v>0</v>
      </c>
      <c r="U270" s="13">
        <v>0</v>
      </c>
      <c r="V270" s="27">
        <f t="shared" si="12"/>
        <v>0</v>
      </c>
      <c r="W270" s="28">
        <f t="shared" si="11"/>
        <v>0</v>
      </c>
      <c r="X270" s="9"/>
    </row>
    <row r="271" spans="1:24">
      <c r="A271" s="10" t="s">
        <v>334</v>
      </c>
      <c r="B271" s="34" t="s">
        <v>8</v>
      </c>
      <c r="C271" s="13">
        <v>0</v>
      </c>
      <c r="D271" s="13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3">
        <v>0</v>
      </c>
      <c r="M271" s="51">
        <v>0</v>
      </c>
      <c r="N271" s="13">
        <v>0</v>
      </c>
      <c r="O271" s="13">
        <v>0</v>
      </c>
      <c r="P271" s="13">
        <v>0</v>
      </c>
      <c r="Q271" s="13">
        <v>0</v>
      </c>
      <c r="R271" s="13">
        <v>0</v>
      </c>
      <c r="S271" s="13">
        <v>0</v>
      </c>
      <c r="T271" s="13">
        <v>0</v>
      </c>
      <c r="U271" s="13">
        <v>0</v>
      </c>
      <c r="V271" s="27">
        <f t="shared" si="12"/>
        <v>0</v>
      </c>
      <c r="W271" s="28">
        <f t="shared" si="11"/>
        <v>0</v>
      </c>
      <c r="X271" s="9"/>
    </row>
    <row r="272" spans="1:24">
      <c r="A272" s="10" t="s">
        <v>335</v>
      </c>
      <c r="B272" s="34" t="s">
        <v>44</v>
      </c>
      <c r="C272" s="13">
        <v>0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51">
        <v>0</v>
      </c>
      <c r="N272" s="13">
        <v>0</v>
      </c>
      <c r="O272" s="13">
        <v>0</v>
      </c>
      <c r="P272" s="13">
        <v>0</v>
      </c>
      <c r="Q272" s="13">
        <v>0</v>
      </c>
      <c r="R272" s="13">
        <v>0</v>
      </c>
      <c r="S272" s="13">
        <v>0</v>
      </c>
      <c r="T272" s="13">
        <v>0</v>
      </c>
      <c r="U272" s="13">
        <v>0</v>
      </c>
      <c r="V272" s="27">
        <f t="shared" si="12"/>
        <v>0</v>
      </c>
      <c r="W272" s="28">
        <f t="shared" si="11"/>
        <v>0</v>
      </c>
      <c r="X272" s="9"/>
    </row>
    <row r="273" spans="1:24">
      <c r="A273" s="10" t="s">
        <v>336</v>
      </c>
      <c r="B273" s="34" t="s">
        <v>44</v>
      </c>
      <c r="C273" s="13">
        <v>1269985</v>
      </c>
      <c r="D273" s="13">
        <v>655630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51">
        <v>0</v>
      </c>
      <c r="N273" s="13">
        <v>0</v>
      </c>
      <c r="O273" s="13">
        <v>0</v>
      </c>
      <c r="P273" s="13">
        <v>0</v>
      </c>
      <c r="Q273" s="13">
        <v>0</v>
      </c>
      <c r="R273" s="13">
        <v>0</v>
      </c>
      <c r="S273" s="13">
        <v>0</v>
      </c>
      <c r="T273" s="13">
        <v>0</v>
      </c>
      <c r="U273" s="13">
        <v>0</v>
      </c>
      <c r="V273" s="27">
        <f t="shared" si="12"/>
        <v>1925615</v>
      </c>
      <c r="W273" s="28">
        <f t="shared" si="11"/>
        <v>1.0467009011838115E-2</v>
      </c>
      <c r="X273" s="9"/>
    </row>
    <row r="274" spans="1:24">
      <c r="A274" s="10" t="s">
        <v>337</v>
      </c>
      <c r="B274" s="34" t="s">
        <v>51</v>
      </c>
      <c r="C274" s="13">
        <v>0</v>
      </c>
      <c r="D274" s="13">
        <v>0</v>
      </c>
      <c r="E274" s="13">
        <v>0</v>
      </c>
      <c r="F274" s="13">
        <v>0</v>
      </c>
      <c r="G274" s="13">
        <v>74559</v>
      </c>
      <c r="H274" s="13">
        <v>4157</v>
      </c>
      <c r="I274" s="13">
        <v>0</v>
      </c>
      <c r="J274" s="13">
        <v>0</v>
      </c>
      <c r="K274" s="13">
        <v>0</v>
      </c>
      <c r="L274" s="13">
        <v>0</v>
      </c>
      <c r="M274" s="51">
        <v>0</v>
      </c>
      <c r="N274" s="13">
        <v>0</v>
      </c>
      <c r="O274" s="13">
        <v>0</v>
      </c>
      <c r="P274" s="13">
        <v>0</v>
      </c>
      <c r="Q274" s="13">
        <v>0</v>
      </c>
      <c r="R274" s="13">
        <v>0</v>
      </c>
      <c r="S274" s="13">
        <v>0</v>
      </c>
      <c r="T274" s="13">
        <v>0</v>
      </c>
      <c r="U274" s="13">
        <v>0</v>
      </c>
      <c r="V274" s="27">
        <f t="shared" si="12"/>
        <v>78716</v>
      </c>
      <c r="W274" s="28">
        <f t="shared" si="11"/>
        <v>4.2787425387517703E-4</v>
      </c>
      <c r="X274" s="9"/>
    </row>
    <row r="275" spans="1:24">
      <c r="A275" s="10" t="s">
        <v>338</v>
      </c>
      <c r="B275" s="34" t="s">
        <v>59</v>
      </c>
      <c r="C275" s="13">
        <v>0</v>
      </c>
      <c r="D275" s="13">
        <v>4750</v>
      </c>
      <c r="E275" s="13">
        <v>0</v>
      </c>
      <c r="F275" s="13">
        <v>132075</v>
      </c>
      <c r="G275" s="13">
        <v>231944</v>
      </c>
      <c r="H275" s="13">
        <v>256875</v>
      </c>
      <c r="I275" s="13">
        <v>741500</v>
      </c>
      <c r="J275" s="13">
        <v>0</v>
      </c>
      <c r="K275" s="13">
        <v>0</v>
      </c>
      <c r="L275" s="13">
        <v>0</v>
      </c>
      <c r="M275" s="51">
        <v>0</v>
      </c>
      <c r="N275" s="13">
        <v>0</v>
      </c>
      <c r="O275" s="13">
        <v>0</v>
      </c>
      <c r="P275" s="13">
        <v>0</v>
      </c>
      <c r="Q275" s="13">
        <v>0</v>
      </c>
      <c r="R275" s="13">
        <v>0</v>
      </c>
      <c r="S275" s="13">
        <v>0</v>
      </c>
      <c r="T275" s="13">
        <v>0</v>
      </c>
      <c r="U275" s="13">
        <v>0</v>
      </c>
      <c r="V275" s="27">
        <f t="shared" si="12"/>
        <v>1367144</v>
      </c>
      <c r="W275" s="28">
        <f t="shared" si="11"/>
        <v>7.4313445670502187E-3</v>
      </c>
      <c r="X275" s="9"/>
    </row>
    <row r="276" spans="1:24">
      <c r="A276" s="10" t="s">
        <v>339</v>
      </c>
      <c r="B276" s="34" t="s">
        <v>53</v>
      </c>
      <c r="C276" s="13">
        <v>0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51">
        <v>0</v>
      </c>
      <c r="N276" s="13">
        <v>0</v>
      </c>
      <c r="O276" s="13">
        <v>0</v>
      </c>
      <c r="P276" s="13">
        <v>0</v>
      </c>
      <c r="Q276" s="13">
        <v>0</v>
      </c>
      <c r="R276" s="13">
        <v>0</v>
      </c>
      <c r="S276" s="13">
        <v>0</v>
      </c>
      <c r="T276" s="13">
        <v>0</v>
      </c>
      <c r="U276" s="13">
        <v>0</v>
      </c>
      <c r="V276" s="27">
        <f t="shared" si="12"/>
        <v>0</v>
      </c>
      <c r="W276" s="28">
        <f t="shared" si="11"/>
        <v>0</v>
      </c>
      <c r="X276" s="9"/>
    </row>
    <row r="277" spans="1:24">
      <c r="A277" s="10" t="s">
        <v>340</v>
      </c>
      <c r="B277" s="34" t="s">
        <v>65</v>
      </c>
      <c r="C277" s="13">
        <v>0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51">
        <v>0</v>
      </c>
      <c r="N277" s="13">
        <v>0</v>
      </c>
      <c r="O277" s="13">
        <v>0</v>
      </c>
      <c r="P277" s="13">
        <v>0</v>
      </c>
      <c r="Q277" s="13">
        <v>0</v>
      </c>
      <c r="R277" s="13">
        <v>0</v>
      </c>
      <c r="S277" s="13">
        <v>0</v>
      </c>
      <c r="T277" s="13">
        <v>0</v>
      </c>
      <c r="U277" s="13">
        <v>0</v>
      </c>
      <c r="V277" s="27">
        <f t="shared" si="12"/>
        <v>0</v>
      </c>
      <c r="W277" s="28">
        <f t="shared" si="11"/>
        <v>0</v>
      </c>
      <c r="X277" s="9"/>
    </row>
    <row r="278" spans="1:24">
      <c r="A278" s="10" t="s">
        <v>341</v>
      </c>
      <c r="B278" s="34" t="s">
        <v>49</v>
      </c>
      <c r="C278" s="13">
        <v>0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51">
        <v>0</v>
      </c>
      <c r="N278" s="13">
        <v>0</v>
      </c>
      <c r="O278" s="13">
        <v>0</v>
      </c>
      <c r="P278" s="13">
        <v>0</v>
      </c>
      <c r="Q278" s="13">
        <v>0</v>
      </c>
      <c r="R278" s="13">
        <v>0</v>
      </c>
      <c r="S278" s="13">
        <v>0</v>
      </c>
      <c r="T278" s="13">
        <v>0</v>
      </c>
      <c r="U278" s="13">
        <v>0</v>
      </c>
      <c r="V278" s="27">
        <f t="shared" si="12"/>
        <v>0</v>
      </c>
      <c r="W278" s="28">
        <f t="shared" si="11"/>
        <v>0</v>
      </c>
      <c r="X278" s="9"/>
    </row>
    <row r="279" spans="1:24">
      <c r="A279" s="10" t="s">
        <v>342</v>
      </c>
      <c r="B279" s="34" t="s">
        <v>8</v>
      </c>
      <c r="C279" s="13">
        <v>0</v>
      </c>
      <c r="D279" s="13">
        <v>0</v>
      </c>
      <c r="E279" s="13">
        <v>0</v>
      </c>
      <c r="F279" s="13">
        <v>0</v>
      </c>
      <c r="G279" s="13">
        <v>3450</v>
      </c>
      <c r="H279" s="13">
        <v>0</v>
      </c>
      <c r="I279" s="13">
        <v>9504</v>
      </c>
      <c r="J279" s="13">
        <v>0</v>
      </c>
      <c r="K279" s="13">
        <v>0</v>
      </c>
      <c r="L279" s="13">
        <v>0</v>
      </c>
      <c r="M279" s="51">
        <v>0</v>
      </c>
      <c r="N279" s="13">
        <v>0</v>
      </c>
      <c r="O279" s="13">
        <v>0</v>
      </c>
      <c r="P279" s="13">
        <v>0</v>
      </c>
      <c r="Q279" s="13">
        <v>0</v>
      </c>
      <c r="R279" s="13">
        <v>0</v>
      </c>
      <c r="S279" s="13">
        <v>0</v>
      </c>
      <c r="T279" s="13">
        <v>0</v>
      </c>
      <c r="U279" s="13">
        <v>0</v>
      </c>
      <c r="V279" s="27">
        <f t="shared" si="12"/>
        <v>12954</v>
      </c>
      <c r="W279" s="28">
        <f t="shared" si="11"/>
        <v>7.0413678092116506E-5</v>
      </c>
      <c r="X279" s="9"/>
    </row>
    <row r="280" spans="1:24">
      <c r="A280" s="10" t="s">
        <v>343</v>
      </c>
      <c r="B280" s="34" t="s">
        <v>42</v>
      </c>
      <c r="C280" s="13">
        <v>0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51">
        <v>0</v>
      </c>
      <c r="N280" s="13">
        <v>0</v>
      </c>
      <c r="O280" s="13">
        <v>0</v>
      </c>
      <c r="P280" s="13">
        <v>0</v>
      </c>
      <c r="Q280" s="13">
        <v>0</v>
      </c>
      <c r="R280" s="13">
        <v>0</v>
      </c>
      <c r="S280" s="13">
        <v>0</v>
      </c>
      <c r="T280" s="13">
        <v>0</v>
      </c>
      <c r="U280" s="13">
        <v>0</v>
      </c>
      <c r="V280" s="27">
        <f t="shared" si="12"/>
        <v>0</v>
      </c>
      <c r="W280" s="28">
        <f t="shared" si="11"/>
        <v>0</v>
      </c>
      <c r="X280" s="9"/>
    </row>
    <row r="281" spans="1:24">
      <c r="A281" s="10" t="s">
        <v>344</v>
      </c>
      <c r="B281" s="34" t="s">
        <v>43</v>
      </c>
      <c r="C281" s="13">
        <v>0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51">
        <v>0</v>
      </c>
      <c r="N281" s="13">
        <v>0</v>
      </c>
      <c r="O281" s="13">
        <v>0</v>
      </c>
      <c r="P281" s="13">
        <v>0</v>
      </c>
      <c r="Q281" s="13">
        <v>0</v>
      </c>
      <c r="R281" s="13">
        <v>0</v>
      </c>
      <c r="S281" s="13">
        <v>0</v>
      </c>
      <c r="T281" s="13">
        <v>0</v>
      </c>
      <c r="U281" s="13">
        <v>0</v>
      </c>
      <c r="V281" s="27">
        <f t="shared" si="12"/>
        <v>0</v>
      </c>
      <c r="W281" s="28">
        <f t="shared" si="11"/>
        <v>0</v>
      </c>
      <c r="X281" s="9"/>
    </row>
    <row r="282" spans="1:24">
      <c r="A282" s="10" t="s">
        <v>345</v>
      </c>
      <c r="B282" s="34" t="s">
        <v>51</v>
      </c>
      <c r="C282" s="13">
        <v>0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51">
        <v>0</v>
      </c>
      <c r="N282" s="13">
        <v>0</v>
      </c>
      <c r="O282" s="13">
        <v>0</v>
      </c>
      <c r="P282" s="13">
        <v>0</v>
      </c>
      <c r="Q282" s="13">
        <v>0</v>
      </c>
      <c r="R282" s="13">
        <v>0</v>
      </c>
      <c r="S282" s="13">
        <v>0</v>
      </c>
      <c r="T282" s="13">
        <v>0</v>
      </c>
      <c r="U282" s="13">
        <v>0</v>
      </c>
      <c r="V282" s="27">
        <f t="shared" si="12"/>
        <v>0</v>
      </c>
      <c r="W282" s="28">
        <f t="shared" si="11"/>
        <v>0</v>
      </c>
      <c r="X282" s="9"/>
    </row>
    <row r="283" spans="1:24">
      <c r="A283" s="10" t="s">
        <v>346</v>
      </c>
      <c r="B283" s="34" t="s">
        <v>49</v>
      </c>
      <c r="C283" s="13">
        <v>36540</v>
      </c>
      <c r="D283" s="13">
        <v>0</v>
      </c>
      <c r="E283" s="13">
        <v>0</v>
      </c>
      <c r="F283" s="13">
        <v>98213</v>
      </c>
      <c r="G283" s="13">
        <v>465863</v>
      </c>
      <c r="H283" s="13">
        <v>0</v>
      </c>
      <c r="I283" s="13">
        <v>0</v>
      </c>
      <c r="J283" s="13">
        <v>41915</v>
      </c>
      <c r="K283" s="13">
        <v>56422</v>
      </c>
      <c r="L283" s="13">
        <v>11620</v>
      </c>
      <c r="M283" s="51">
        <v>0</v>
      </c>
      <c r="N283" s="13">
        <v>0</v>
      </c>
      <c r="O283" s="13">
        <v>0</v>
      </c>
      <c r="P283" s="13">
        <v>0</v>
      </c>
      <c r="Q283" s="13">
        <v>0</v>
      </c>
      <c r="R283" s="13">
        <v>0</v>
      </c>
      <c r="S283" s="13">
        <v>0</v>
      </c>
      <c r="T283" s="13">
        <v>0</v>
      </c>
      <c r="U283" s="13">
        <v>0</v>
      </c>
      <c r="V283" s="27">
        <f t="shared" si="12"/>
        <v>710573</v>
      </c>
      <c r="W283" s="28">
        <f t="shared" si="11"/>
        <v>3.8624408277713063E-3</v>
      </c>
      <c r="X283" s="9"/>
    </row>
    <row r="284" spans="1:24">
      <c r="A284" s="10" t="s">
        <v>48</v>
      </c>
      <c r="B284" s="34" t="s">
        <v>48</v>
      </c>
      <c r="C284" s="13">
        <v>0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51">
        <v>0</v>
      </c>
      <c r="N284" s="13">
        <v>0</v>
      </c>
      <c r="O284" s="13">
        <v>0</v>
      </c>
      <c r="P284" s="13">
        <v>0</v>
      </c>
      <c r="Q284" s="13">
        <v>0</v>
      </c>
      <c r="R284" s="13">
        <v>0</v>
      </c>
      <c r="S284" s="13">
        <v>0</v>
      </c>
      <c r="T284" s="13">
        <v>0</v>
      </c>
      <c r="U284" s="13">
        <v>0</v>
      </c>
      <c r="V284" s="27">
        <f t="shared" si="12"/>
        <v>0</v>
      </c>
      <c r="W284" s="28">
        <f t="shared" si="11"/>
        <v>0</v>
      </c>
      <c r="X284" s="9"/>
    </row>
    <row r="285" spans="1:24">
      <c r="A285" s="10" t="s">
        <v>347</v>
      </c>
      <c r="B285" s="34" t="s">
        <v>53</v>
      </c>
      <c r="C285" s="13">
        <v>0</v>
      </c>
      <c r="D285" s="13">
        <v>0</v>
      </c>
      <c r="E285" s="13">
        <v>0</v>
      </c>
      <c r="F285" s="13">
        <v>0</v>
      </c>
      <c r="G285" s="13">
        <v>600474</v>
      </c>
      <c r="H285" s="13">
        <v>1878693</v>
      </c>
      <c r="I285" s="13">
        <v>2643888</v>
      </c>
      <c r="J285" s="13">
        <v>3824234</v>
      </c>
      <c r="K285" s="13">
        <v>199170</v>
      </c>
      <c r="L285" s="13">
        <v>0</v>
      </c>
      <c r="M285" s="51">
        <v>0</v>
      </c>
      <c r="N285" s="13">
        <v>0</v>
      </c>
      <c r="O285" s="13">
        <v>0</v>
      </c>
      <c r="P285" s="13">
        <v>0</v>
      </c>
      <c r="Q285" s="13">
        <v>0</v>
      </c>
      <c r="R285" s="13">
        <v>0</v>
      </c>
      <c r="S285" s="13">
        <v>0</v>
      </c>
      <c r="T285" s="13">
        <v>0</v>
      </c>
      <c r="U285" s="13">
        <v>0</v>
      </c>
      <c r="V285" s="27">
        <f t="shared" si="12"/>
        <v>9146459</v>
      </c>
      <c r="W285" s="28">
        <f t="shared" si="11"/>
        <v>4.9717139085127517E-2</v>
      </c>
      <c r="X285" s="9"/>
    </row>
    <row r="286" spans="1:24">
      <c r="A286" s="10" t="s">
        <v>348</v>
      </c>
      <c r="B286" s="34" t="s">
        <v>44</v>
      </c>
      <c r="C286" s="13">
        <v>0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51">
        <v>0</v>
      </c>
      <c r="N286" s="13">
        <v>0</v>
      </c>
      <c r="O286" s="13">
        <v>0</v>
      </c>
      <c r="P286" s="13">
        <v>0</v>
      </c>
      <c r="Q286" s="13">
        <v>0</v>
      </c>
      <c r="R286" s="13">
        <v>0</v>
      </c>
      <c r="S286" s="13">
        <v>0</v>
      </c>
      <c r="T286" s="13">
        <v>0</v>
      </c>
      <c r="U286" s="13">
        <v>0</v>
      </c>
      <c r="V286" s="27">
        <f t="shared" si="12"/>
        <v>0</v>
      </c>
      <c r="W286" s="28">
        <f t="shared" si="11"/>
        <v>0</v>
      </c>
      <c r="X286" s="9"/>
    </row>
    <row r="287" spans="1:24">
      <c r="A287" s="10" t="s">
        <v>349</v>
      </c>
      <c r="B287" s="34" t="s">
        <v>65</v>
      </c>
      <c r="C287" s="13">
        <v>0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51">
        <v>0</v>
      </c>
      <c r="N287" s="13">
        <v>0</v>
      </c>
      <c r="O287" s="13">
        <v>0</v>
      </c>
      <c r="P287" s="13">
        <v>0</v>
      </c>
      <c r="Q287" s="13">
        <v>0</v>
      </c>
      <c r="R287" s="13">
        <v>0</v>
      </c>
      <c r="S287" s="13">
        <v>0</v>
      </c>
      <c r="T287" s="13">
        <v>68366</v>
      </c>
      <c r="U287" s="13">
        <v>0</v>
      </c>
      <c r="V287" s="27">
        <f t="shared" si="12"/>
        <v>68366</v>
      </c>
      <c r="W287" s="28">
        <f t="shared" si="11"/>
        <v>3.7161506225456516E-4</v>
      </c>
      <c r="X287" s="9"/>
    </row>
    <row r="288" spans="1:24">
      <c r="A288" s="10" t="s">
        <v>350</v>
      </c>
      <c r="B288" s="34" t="s">
        <v>12</v>
      </c>
      <c r="C288" s="13">
        <v>0</v>
      </c>
      <c r="D288" s="1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51">
        <v>0</v>
      </c>
      <c r="N288" s="13">
        <v>0</v>
      </c>
      <c r="O288" s="13">
        <v>0</v>
      </c>
      <c r="P288" s="13">
        <v>0</v>
      </c>
      <c r="Q288" s="13">
        <v>0</v>
      </c>
      <c r="R288" s="13">
        <v>0</v>
      </c>
      <c r="S288" s="13">
        <v>0</v>
      </c>
      <c r="T288" s="13">
        <v>0</v>
      </c>
      <c r="U288" s="13">
        <v>0</v>
      </c>
      <c r="V288" s="27">
        <f t="shared" si="12"/>
        <v>0</v>
      </c>
      <c r="W288" s="28">
        <f t="shared" si="11"/>
        <v>0</v>
      </c>
      <c r="X288" s="9"/>
    </row>
    <row r="289" spans="1:24">
      <c r="A289" s="10" t="s">
        <v>351</v>
      </c>
      <c r="B289" s="34" t="s">
        <v>31</v>
      </c>
      <c r="C289" s="13">
        <v>0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51">
        <v>0</v>
      </c>
      <c r="N289" s="13">
        <v>0</v>
      </c>
      <c r="O289" s="13">
        <v>0</v>
      </c>
      <c r="P289" s="13">
        <v>0</v>
      </c>
      <c r="Q289" s="13">
        <v>0</v>
      </c>
      <c r="R289" s="13">
        <v>0</v>
      </c>
      <c r="S289" s="13">
        <v>0</v>
      </c>
      <c r="T289" s="13">
        <v>0</v>
      </c>
      <c r="U289" s="13">
        <v>0</v>
      </c>
      <c r="V289" s="27">
        <f t="shared" si="12"/>
        <v>0</v>
      </c>
      <c r="W289" s="28">
        <f t="shared" si="11"/>
        <v>0</v>
      </c>
      <c r="X289" s="9"/>
    </row>
    <row r="290" spans="1:24">
      <c r="A290" s="10" t="s">
        <v>352</v>
      </c>
      <c r="B290" s="34" t="s">
        <v>49</v>
      </c>
      <c r="C290" s="13">
        <v>0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51">
        <v>0</v>
      </c>
      <c r="N290" s="13">
        <v>0</v>
      </c>
      <c r="O290" s="13">
        <v>0</v>
      </c>
      <c r="P290" s="13">
        <v>0</v>
      </c>
      <c r="Q290" s="13">
        <v>0</v>
      </c>
      <c r="R290" s="13">
        <v>0</v>
      </c>
      <c r="S290" s="13">
        <v>0</v>
      </c>
      <c r="T290" s="13">
        <v>0</v>
      </c>
      <c r="U290" s="13">
        <v>0</v>
      </c>
      <c r="V290" s="27">
        <f t="shared" si="12"/>
        <v>0</v>
      </c>
      <c r="W290" s="28">
        <f t="shared" si="11"/>
        <v>0</v>
      </c>
      <c r="X290" s="9"/>
    </row>
    <row r="291" spans="1:24">
      <c r="A291" s="10" t="s">
        <v>353</v>
      </c>
      <c r="B291" s="34" t="s">
        <v>65</v>
      </c>
      <c r="C291" s="13">
        <v>0</v>
      </c>
      <c r="D291" s="1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51">
        <v>0</v>
      </c>
      <c r="N291" s="13">
        <v>0</v>
      </c>
      <c r="O291" s="13">
        <v>0</v>
      </c>
      <c r="P291" s="13">
        <v>0</v>
      </c>
      <c r="Q291" s="13">
        <v>0</v>
      </c>
      <c r="R291" s="13">
        <v>0</v>
      </c>
      <c r="S291" s="13">
        <v>0</v>
      </c>
      <c r="T291" s="13">
        <v>0</v>
      </c>
      <c r="U291" s="13">
        <v>0</v>
      </c>
      <c r="V291" s="27">
        <f t="shared" si="12"/>
        <v>0</v>
      </c>
      <c r="W291" s="28">
        <f t="shared" si="11"/>
        <v>0</v>
      </c>
      <c r="X291" s="9"/>
    </row>
    <row r="292" spans="1:24">
      <c r="A292" s="10" t="s">
        <v>354</v>
      </c>
      <c r="B292" s="34" t="s">
        <v>38</v>
      </c>
      <c r="C292" s="13">
        <v>0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51">
        <v>0</v>
      </c>
      <c r="N292" s="13">
        <v>0</v>
      </c>
      <c r="O292" s="13">
        <v>0</v>
      </c>
      <c r="P292" s="13">
        <v>0</v>
      </c>
      <c r="Q292" s="13">
        <v>0</v>
      </c>
      <c r="R292" s="13">
        <v>0</v>
      </c>
      <c r="S292" s="13">
        <v>0</v>
      </c>
      <c r="T292" s="13">
        <v>0</v>
      </c>
      <c r="U292" s="13">
        <v>0</v>
      </c>
      <c r="V292" s="27">
        <f t="shared" si="12"/>
        <v>0</v>
      </c>
      <c r="W292" s="28">
        <f t="shared" si="11"/>
        <v>0</v>
      </c>
      <c r="X292" s="9"/>
    </row>
    <row r="293" spans="1:24">
      <c r="A293" s="10" t="s">
        <v>355</v>
      </c>
      <c r="B293" s="34" t="s">
        <v>60</v>
      </c>
      <c r="C293" s="13">
        <v>0</v>
      </c>
      <c r="D293" s="1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51">
        <v>0</v>
      </c>
      <c r="N293" s="13">
        <v>0</v>
      </c>
      <c r="O293" s="13">
        <v>0</v>
      </c>
      <c r="P293" s="13">
        <v>0</v>
      </c>
      <c r="Q293" s="13">
        <v>0</v>
      </c>
      <c r="R293" s="13">
        <v>0</v>
      </c>
      <c r="S293" s="13">
        <v>0</v>
      </c>
      <c r="T293" s="13">
        <v>0</v>
      </c>
      <c r="U293" s="13">
        <v>2687</v>
      </c>
      <c r="V293" s="27">
        <f t="shared" si="12"/>
        <v>2687</v>
      </c>
      <c r="W293" s="28">
        <f t="shared" si="11"/>
        <v>1.4605647138607153E-5</v>
      </c>
      <c r="X293" s="9"/>
    </row>
    <row r="294" spans="1:24">
      <c r="A294" s="10" t="s">
        <v>356</v>
      </c>
      <c r="B294" s="34" t="s">
        <v>51</v>
      </c>
      <c r="C294" s="13">
        <v>0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51">
        <v>0</v>
      </c>
      <c r="N294" s="13">
        <v>0</v>
      </c>
      <c r="O294" s="13">
        <v>0</v>
      </c>
      <c r="P294" s="13">
        <v>0</v>
      </c>
      <c r="Q294" s="13">
        <v>0</v>
      </c>
      <c r="R294" s="13">
        <v>0</v>
      </c>
      <c r="S294" s="13">
        <v>0</v>
      </c>
      <c r="T294" s="13">
        <v>0</v>
      </c>
      <c r="U294" s="13">
        <v>0</v>
      </c>
      <c r="V294" s="27">
        <f t="shared" si="12"/>
        <v>0</v>
      </c>
      <c r="W294" s="28">
        <f t="shared" si="11"/>
        <v>0</v>
      </c>
      <c r="X294" s="9"/>
    </row>
    <row r="295" spans="1:24">
      <c r="A295" s="10" t="s">
        <v>357</v>
      </c>
      <c r="B295" s="34" t="s">
        <v>55</v>
      </c>
      <c r="C295" s="13">
        <v>0</v>
      </c>
      <c r="D295" s="1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51">
        <v>0</v>
      </c>
      <c r="N295" s="13">
        <v>0</v>
      </c>
      <c r="O295" s="13">
        <v>0</v>
      </c>
      <c r="P295" s="13">
        <v>0</v>
      </c>
      <c r="Q295" s="13">
        <v>0</v>
      </c>
      <c r="R295" s="13">
        <v>0</v>
      </c>
      <c r="S295" s="13">
        <v>0</v>
      </c>
      <c r="T295" s="13">
        <v>0</v>
      </c>
      <c r="U295" s="13">
        <v>0</v>
      </c>
      <c r="V295" s="27">
        <f t="shared" si="12"/>
        <v>0</v>
      </c>
      <c r="W295" s="28">
        <f t="shared" si="11"/>
        <v>0</v>
      </c>
      <c r="X295" s="9"/>
    </row>
    <row r="296" spans="1:24">
      <c r="A296" s="10" t="s">
        <v>358</v>
      </c>
      <c r="B296" s="34" t="s">
        <v>7</v>
      </c>
      <c r="C296" s="13">
        <v>0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51">
        <v>0</v>
      </c>
      <c r="N296" s="13">
        <v>0</v>
      </c>
      <c r="O296" s="13">
        <v>0</v>
      </c>
      <c r="P296" s="13">
        <v>0</v>
      </c>
      <c r="Q296" s="13">
        <v>0</v>
      </c>
      <c r="R296" s="13">
        <v>0</v>
      </c>
      <c r="S296" s="13">
        <v>0</v>
      </c>
      <c r="T296" s="13">
        <v>0</v>
      </c>
      <c r="U296" s="13">
        <v>0</v>
      </c>
      <c r="V296" s="27">
        <f t="shared" si="12"/>
        <v>0</v>
      </c>
      <c r="W296" s="28">
        <f t="shared" si="11"/>
        <v>0</v>
      </c>
      <c r="X296" s="9"/>
    </row>
    <row r="297" spans="1:24">
      <c r="A297" s="10" t="s">
        <v>51</v>
      </c>
      <c r="B297" s="34" t="s">
        <v>51</v>
      </c>
      <c r="C297" s="13">
        <v>0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51">
        <v>0</v>
      </c>
      <c r="N297" s="13">
        <v>0</v>
      </c>
      <c r="O297" s="13">
        <v>0</v>
      </c>
      <c r="P297" s="13">
        <v>0</v>
      </c>
      <c r="Q297" s="13">
        <v>0</v>
      </c>
      <c r="R297" s="13">
        <v>0</v>
      </c>
      <c r="S297" s="13">
        <v>0</v>
      </c>
      <c r="T297" s="13">
        <v>0</v>
      </c>
      <c r="U297" s="13">
        <v>0</v>
      </c>
      <c r="V297" s="27">
        <f t="shared" si="12"/>
        <v>0</v>
      </c>
      <c r="W297" s="28">
        <f t="shared" si="11"/>
        <v>0</v>
      </c>
      <c r="X297" s="9"/>
    </row>
    <row r="298" spans="1:24">
      <c r="A298" s="10" t="s">
        <v>359</v>
      </c>
      <c r="B298" s="34" t="s">
        <v>51</v>
      </c>
      <c r="C298" s="13">
        <v>0</v>
      </c>
      <c r="D298" s="1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51">
        <v>0</v>
      </c>
      <c r="N298" s="13">
        <v>0</v>
      </c>
      <c r="O298" s="13">
        <v>0</v>
      </c>
      <c r="P298" s="13">
        <v>0</v>
      </c>
      <c r="Q298" s="13">
        <v>0</v>
      </c>
      <c r="R298" s="13">
        <v>0</v>
      </c>
      <c r="S298" s="13">
        <v>0</v>
      </c>
      <c r="T298" s="13">
        <v>0</v>
      </c>
      <c r="U298" s="13">
        <v>0</v>
      </c>
      <c r="V298" s="27">
        <f t="shared" si="12"/>
        <v>0</v>
      </c>
      <c r="W298" s="28">
        <f t="shared" si="11"/>
        <v>0</v>
      </c>
      <c r="X298" s="9"/>
    </row>
    <row r="299" spans="1:24">
      <c r="A299" s="10" t="s">
        <v>360</v>
      </c>
      <c r="B299" s="34" t="s">
        <v>51</v>
      </c>
      <c r="C299" s="13">
        <v>0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3">
        <v>0</v>
      </c>
      <c r="M299" s="51">
        <v>0</v>
      </c>
      <c r="N299" s="13">
        <v>0</v>
      </c>
      <c r="O299" s="13">
        <v>0</v>
      </c>
      <c r="P299" s="13">
        <v>0</v>
      </c>
      <c r="Q299" s="13">
        <v>0</v>
      </c>
      <c r="R299" s="13">
        <v>0</v>
      </c>
      <c r="S299" s="13">
        <v>0</v>
      </c>
      <c r="T299" s="13">
        <v>0</v>
      </c>
      <c r="U299" s="13">
        <v>0</v>
      </c>
      <c r="V299" s="27">
        <f t="shared" si="12"/>
        <v>0</v>
      </c>
      <c r="W299" s="28">
        <f t="shared" si="11"/>
        <v>0</v>
      </c>
      <c r="X299" s="9"/>
    </row>
    <row r="300" spans="1:24">
      <c r="A300" s="10" t="s">
        <v>361</v>
      </c>
      <c r="B300" s="34" t="s">
        <v>18</v>
      </c>
      <c r="C300" s="13">
        <v>0</v>
      </c>
      <c r="D300" s="13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245797</v>
      </c>
      <c r="M300" s="51">
        <v>813570</v>
      </c>
      <c r="N300" s="13">
        <v>717081</v>
      </c>
      <c r="O300" s="13">
        <v>1587921</v>
      </c>
      <c r="P300" s="13">
        <v>0</v>
      </c>
      <c r="Q300" s="13">
        <v>0</v>
      </c>
      <c r="R300" s="13">
        <v>0</v>
      </c>
      <c r="S300" s="13">
        <v>0</v>
      </c>
      <c r="T300" s="13">
        <v>0</v>
      </c>
      <c r="U300" s="13">
        <v>0</v>
      </c>
      <c r="V300" s="27">
        <f t="shared" si="12"/>
        <v>3364369</v>
      </c>
      <c r="W300" s="28">
        <f t="shared" si="11"/>
        <v>1.8287601956854711E-2</v>
      </c>
      <c r="X300" s="9"/>
    </row>
    <row r="301" spans="1:24">
      <c r="A301" s="10" t="s">
        <v>362</v>
      </c>
      <c r="B301" s="34" t="s">
        <v>7</v>
      </c>
      <c r="C301" s="13">
        <v>0</v>
      </c>
      <c r="D301" s="1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51">
        <v>0</v>
      </c>
      <c r="N301" s="13">
        <v>0</v>
      </c>
      <c r="O301" s="13">
        <v>0</v>
      </c>
      <c r="P301" s="13">
        <v>0</v>
      </c>
      <c r="Q301" s="13">
        <v>0</v>
      </c>
      <c r="R301" s="13">
        <v>0</v>
      </c>
      <c r="S301" s="13">
        <v>0</v>
      </c>
      <c r="T301" s="13">
        <v>0</v>
      </c>
      <c r="U301" s="13">
        <v>0</v>
      </c>
      <c r="V301" s="27">
        <f t="shared" si="12"/>
        <v>0</v>
      </c>
      <c r="W301" s="28">
        <f t="shared" si="11"/>
        <v>0</v>
      </c>
      <c r="X301" s="9"/>
    </row>
    <row r="302" spans="1:24">
      <c r="A302" s="10" t="s">
        <v>363</v>
      </c>
      <c r="B302" s="34" t="s">
        <v>51</v>
      </c>
      <c r="C302" s="13">
        <v>0</v>
      </c>
      <c r="D302" s="1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51">
        <v>0</v>
      </c>
      <c r="N302" s="13">
        <v>0</v>
      </c>
      <c r="O302" s="13">
        <v>0</v>
      </c>
      <c r="P302" s="13">
        <v>0</v>
      </c>
      <c r="Q302" s="13">
        <v>0</v>
      </c>
      <c r="R302" s="13">
        <v>0</v>
      </c>
      <c r="S302" s="13">
        <v>0</v>
      </c>
      <c r="T302" s="13">
        <v>0</v>
      </c>
      <c r="U302" s="13">
        <v>0</v>
      </c>
      <c r="V302" s="27">
        <f t="shared" si="12"/>
        <v>0</v>
      </c>
      <c r="W302" s="28">
        <f t="shared" si="11"/>
        <v>0</v>
      </c>
      <c r="X302" s="9"/>
    </row>
    <row r="303" spans="1:24">
      <c r="A303" s="10" t="s">
        <v>364</v>
      </c>
      <c r="B303" s="34" t="s">
        <v>41</v>
      </c>
      <c r="C303" s="13">
        <v>0</v>
      </c>
      <c r="D303" s="13">
        <v>0</v>
      </c>
      <c r="E303" s="13">
        <v>0</v>
      </c>
      <c r="F303" s="13">
        <v>0</v>
      </c>
      <c r="G303" s="13">
        <v>0</v>
      </c>
      <c r="H303" s="13">
        <v>0</v>
      </c>
      <c r="I303" s="13">
        <v>0</v>
      </c>
      <c r="J303" s="13">
        <v>0</v>
      </c>
      <c r="K303" s="13">
        <v>0</v>
      </c>
      <c r="L303" s="13">
        <v>0</v>
      </c>
      <c r="M303" s="51">
        <v>0</v>
      </c>
      <c r="N303" s="13">
        <v>0</v>
      </c>
      <c r="O303" s="13">
        <v>0</v>
      </c>
      <c r="P303" s="13">
        <v>0</v>
      </c>
      <c r="Q303" s="13">
        <v>0</v>
      </c>
      <c r="R303" s="13">
        <v>0</v>
      </c>
      <c r="S303" s="13">
        <v>0</v>
      </c>
      <c r="T303" s="13">
        <v>0</v>
      </c>
      <c r="U303" s="13">
        <v>0</v>
      </c>
      <c r="V303" s="27">
        <f t="shared" si="12"/>
        <v>0</v>
      </c>
      <c r="W303" s="28">
        <f t="shared" si="11"/>
        <v>0</v>
      </c>
      <c r="X303" s="9"/>
    </row>
    <row r="304" spans="1:24">
      <c r="A304" s="10" t="s">
        <v>365</v>
      </c>
      <c r="B304" s="34" t="s">
        <v>44</v>
      </c>
      <c r="C304" s="13">
        <v>0</v>
      </c>
      <c r="D304" s="1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51">
        <v>0</v>
      </c>
      <c r="N304" s="13">
        <v>0</v>
      </c>
      <c r="O304" s="13">
        <v>0</v>
      </c>
      <c r="P304" s="13">
        <v>0</v>
      </c>
      <c r="Q304" s="13">
        <v>0</v>
      </c>
      <c r="R304" s="13">
        <v>0</v>
      </c>
      <c r="S304" s="13">
        <v>0</v>
      </c>
      <c r="T304" s="13">
        <v>0</v>
      </c>
      <c r="U304" s="13">
        <v>0</v>
      </c>
      <c r="V304" s="27">
        <f t="shared" si="12"/>
        <v>0</v>
      </c>
      <c r="W304" s="28">
        <f t="shared" si="11"/>
        <v>0</v>
      </c>
      <c r="X304" s="9"/>
    </row>
    <row r="305" spans="1:24">
      <c r="A305" s="10" t="s">
        <v>366</v>
      </c>
      <c r="B305" s="34" t="s">
        <v>5</v>
      </c>
      <c r="C305" s="13">
        <v>0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51">
        <v>0</v>
      </c>
      <c r="N305" s="13">
        <v>0</v>
      </c>
      <c r="O305" s="13">
        <v>0</v>
      </c>
      <c r="P305" s="13">
        <v>0</v>
      </c>
      <c r="Q305" s="13">
        <v>0</v>
      </c>
      <c r="R305" s="13">
        <v>0</v>
      </c>
      <c r="S305" s="13">
        <v>0</v>
      </c>
      <c r="T305" s="13">
        <v>0</v>
      </c>
      <c r="U305" s="13">
        <v>0</v>
      </c>
      <c r="V305" s="27">
        <f t="shared" si="12"/>
        <v>0</v>
      </c>
      <c r="W305" s="28">
        <f t="shared" si="11"/>
        <v>0</v>
      </c>
      <c r="X305" s="9"/>
    </row>
    <row r="306" spans="1:24">
      <c r="A306" s="10" t="s">
        <v>367</v>
      </c>
      <c r="B306" s="34" t="s">
        <v>5</v>
      </c>
      <c r="C306" s="13">
        <v>0</v>
      </c>
      <c r="D306" s="13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51">
        <v>0</v>
      </c>
      <c r="N306" s="13">
        <v>0</v>
      </c>
      <c r="O306" s="13">
        <v>0</v>
      </c>
      <c r="P306" s="13">
        <v>0</v>
      </c>
      <c r="Q306" s="13">
        <v>0</v>
      </c>
      <c r="R306" s="13">
        <v>0</v>
      </c>
      <c r="S306" s="13">
        <v>0</v>
      </c>
      <c r="T306" s="13">
        <v>0</v>
      </c>
      <c r="U306" s="13">
        <v>0</v>
      </c>
      <c r="V306" s="27">
        <f t="shared" si="12"/>
        <v>0</v>
      </c>
      <c r="W306" s="28">
        <f t="shared" si="11"/>
        <v>0</v>
      </c>
      <c r="X306" s="9"/>
    </row>
    <row r="307" spans="1:24">
      <c r="A307" s="10" t="s">
        <v>368</v>
      </c>
      <c r="B307" s="34" t="s">
        <v>5</v>
      </c>
      <c r="C307" s="13">
        <v>0</v>
      </c>
      <c r="D307" s="1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51">
        <v>0</v>
      </c>
      <c r="N307" s="13">
        <v>0</v>
      </c>
      <c r="O307" s="13">
        <v>0</v>
      </c>
      <c r="P307" s="13">
        <v>0</v>
      </c>
      <c r="Q307" s="13">
        <v>0</v>
      </c>
      <c r="R307" s="13">
        <v>0</v>
      </c>
      <c r="S307" s="13">
        <v>0</v>
      </c>
      <c r="T307" s="13">
        <v>0</v>
      </c>
      <c r="U307" s="13">
        <v>0</v>
      </c>
      <c r="V307" s="27">
        <f t="shared" si="12"/>
        <v>0</v>
      </c>
      <c r="W307" s="28">
        <f t="shared" si="11"/>
        <v>0</v>
      </c>
      <c r="X307" s="9"/>
    </row>
    <row r="308" spans="1:24">
      <c r="A308" s="10" t="s">
        <v>369</v>
      </c>
      <c r="B308" s="34" t="s">
        <v>8</v>
      </c>
      <c r="C308" s="13">
        <v>0</v>
      </c>
      <c r="D308" s="1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51">
        <v>0</v>
      </c>
      <c r="N308" s="13">
        <v>0</v>
      </c>
      <c r="O308" s="13">
        <v>0</v>
      </c>
      <c r="P308" s="13">
        <v>0</v>
      </c>
      <c r="Q308" s="13">
        <v>0</v>
      </c>
      <c r="R308" s="13">
        <v>0</v>
      </c>
      <c r="S308" s="13">
        <v>0</v>
      </c>
      <c r="T308" s="13">
        <v>0</v>
      </c>
      <c r="U308" s="13">
        <v>0</v>
      </c>
      <c r="V308" s="27">
        <f t="shared" si="12"/>
        <v>0</v>
      </c>
      <c r="W308" s="28">
        <f t="shared" si="11"/>
        <v>0</v>
      </c>
      <c r="X308" s="9"/>
    </row>
    <row r="309" spans="1:24">
      <c r="A309" s="10" t="s">
        <v>370</v>
      </c>
      <c r="B309" s="34" t="s">
        <v>67</v>
      </c>
      <c r="C309" s="13">
        <v>0</v>
      </c>
      <c r="D309" s="13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51">
        <v>0</v>
      </c>
      <c r="N309" s="13">
        <v>0</v>
      </c>
      <c r="O309" s="13">
        <v>0</v>
      </c>
      <c r="P309" s="13">
        <v>0</v>
      </c>
      <c r="Q309" s="13">
        <v>0</v>
      </c>
      <c r="R309" s="13">
        <v>0</v>
      </c>
      <c r="S309" s="13">
        <v>0</v>
      </c>
      <c r="T309" s="13">
        <v>0</v>
      </c>
      <c r="U309" s="13">
        <v>0</v>
      </c>
      <c r="V309" s="27">
        <f t="shared" si="12"/>
        <v>0</v>
      </c>
      <c r="W309" s="28">
        <f t="shared" si="11"/>
        <v>0</v>
      </c>
      <c r="X309" s="9"/>
    </row>
    <row r="310" spans="1:24">
      <c r="A310" s="10" t="s">
        <v>371</v>
      </c>
      <c r="B310" s="34" t="s">
        <v>8</v>
      </c>
      <c r="C310" s="13">
        <v>0</v>
      </c>
      <c r="D310" s="13">
        <v>0</v>
      </c>
      <c r="E310" s="13">
        <v>0</v>
      </c>
      <c r="F310" s="13">
        <v>0</v>
      </c>
      <c r="G310" s="13">
        <v>0</v>
      </c>
      <c r="H310" s="13">
        <v>0</v>
      </c>
      <c r="I310" s="13">
        <v>0</v>
      </c>
      <c r="J310" s="13">
        <v>0</v>
      </c>
      <c r="K310" s="13">
        <v>0</v>
      </c>
      <c r="L310" s="13">
        <v>0</v>
      </c>
      <c r="M310" s="51">
        <v>0</v>
      </c>
      <c r="N310" s="13">
        <v>0</v>
      </c>
      <c r="O310" s="13">
        <v>0</v>
      </c>
      <c r="P310" s="13">
        <v>0</v>
      </c>
      <c r="Q310" s="13">
        <v>0</v>
      </c>
      <c r="R310" s="13">
        <v>0</v>
      </c>
      <c r="S310" s="13">
        <v>0</v>
      </c>
      <c r="T310" s="13">
        <v>0</v>
      </c>
      <c r="U310" s="13">
        <v>0</v>
      </c>
      <c r="V310" s="27">
        <f t="shared" si="12"/>
        <v>0</v>
      </c>
      <c r="W310" s="28">
        <f t="shared" si="11"/>
        <v>0</v>
      </c>
      <c r="X310" s="9"/>
    </row>
    <row r="311" spans="1:24">
      <c r="A311" s="10" t="s">
        <v>372</v>
      </c>
      <c r="B311" s="34" t="s">
        <v>8</v>
      </c>
      <c r="C311" s="13">
        <v>0</v>
      </c>
      <c r="D311" s="13">
        <v>0</v>
      </c>
      <c r="E311" s="13">
        <v>25000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51">
        <v>0</v>
      </c>
      <c r="N311" s="13">
        <v>0</v>
      </c>
      <c r="O311" s="13">
        <v>0</v>
      </c>
      <c r="P311" s="13">
        <v>0</v>
      </c>
      <c r="Q311" s="13">
        <v>0</v>
      </c>
      <c r="R311" s="13">
        <v>0</v>
      </c>
      <c r="S311" s="13">
        <v>0</v>
      </c>
      <c r="T311" s="13">
        <v>0</v>
      </c>
      <c r="U311" s="13">
        <v>0</v>
      </c>
      <c r="V311" s="27">
        <f t="shared" si="12"/>
        <v>25000</v>
      </c>
      <c r="W311" s="28">
        <f t="shared" si="11"/>
        <v>1.3589176719954553E-4</v>
      </c>
      <c r="X311" s="9"/>
    </row>
    <row r="312" spans="1:24">
      <c r="A312" s="10" t="s">
        <v>373</v>
      </c>
      <c r="B312" s="34" t="s">
        <v>12</v>
      </c>
      <c r="C312" s="13">
        <v>0</v>
      </c>
      <c r="D312" s="13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51">
        <v>0</v>
      </c>
      <c r="N312" s="13">
        <v>0</v>
      </c>
      <c r="O312" s="13">
        <v>0</v>
      </c>
      <c r="P312" s="13">
        <v>85132</v>
      </c>
      <c r="Q312" s="13">
        <v>0</v>
      </c>
      <c r="R312" s="13">
        <v>0</v>
      </c>
      <c r="S312" s="13">
        <v>0</v>
      </c>
      <c r="T312" s="13">
        <v>0</v>
      </c>
      <c r="U312" s="13">
        <v>0</v>
      </c>
      <c r="V312" s="27">
        <f t="shared" si="12"/>
        <v>85132</v>
      </c>
      <c r="W312" s="28">
        <f t="shared" si="11"/>
        <v>4.6274951700926839E-4</v>
      </c>
      <c r="X312" s="9"/>
    </row>
    <row r="313" spans="1:24">
      <c r="A313" s="10" t="s">
        <v>374</v>
      </c>
      <c r="B313" s="34" t="s">
        <v>17</v>
      </c>
      <c r="C313" s="13">
        <v>0</v>
      </c>
      <c r="D313" s="13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51">
        <v>0</v>
      </c>
      <c r="N313" s="13">
        <v>0</v>
      </c>
      <c r="O313" s="13">
        <v>0</v>
      </c>
      <c r="P313" s="13">
        <v>0</v>
      </c>
      <c r="Q313" s="13">
        <v>0</v>
      </c>
      <c r="R313" s="13">
        <v>0</v>
      </c>
      <c r="S313" s="13">
        <v>0</v>
      </c>
      <c r="T313" s="13">
        <v>0</v>
      </c>
      <c r="U313" s="13">
        <v>0</v>
      </c>
      <c r="V313" s="27">
        <f t="shared" si="12"/>
        <v>0</v>
      </c>
      <c r="W313" s="28">
        <f t="shared" si="11"/>
        <v>0</v>
      </c>
      <c r="X313" s="9"/>
    </row>
    <row r="314" spans="1:24">
      <c r="A314" s="10" t="s">
        <v>375</v>
      </c>
      <c r="B314" s="34" t="s">
        <v>63</v>
      </c>
      <c r="C314" s="13">
        <v>0</v>
      </c>
      <c r="D314" s="13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51">
        <v>0</v>
      </c>
      <c r="N314" s="13">
        <v>0</v>
      </c>
      <c r="O314" s="13">
        <v>0</v>
      </c>
      <c r="P314" s="13">
        <v>0</v>
      </c>
      <c r="Q314" s="13">
        <v>0</v>
      </c>
      <c r="R314" s="13">
        <v>0</v>
      </c>
      <c r="S314" s="13">
        <v>0</v>
      </c>
      <c r="T314" s="13">
        <v>0</v>
      </c>
      <c r="U314" s="13">
        <v>0</v>
      </c>
      <c r="V314" s="27">
        <f t="shared" si="12"/>
        <v>0</v>
      </c>
      <c r="W314" s="28">
        <f t="shared" si="11"/>
        <v>0</v>
      </c>
      <c r="X314" s="9"/>
    </row>
    <row r="315" spans="1:24">
      <c r="A315" s="10" t="s">
        <v>376</v>
      </c>
      <c r="B315" s="34" t="s">
        <v>65</v>
      </c>
      <c r="C315" s="13">
        <v>0</v>
      </c>
      <c r="D315" s="1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51">
        <v>0</v>
      </c>
      <c r="N315" s="13">
        <v>0</v>
      </c>
      <c r="O315" s="13">
        <v>0</v>
      </c>
      <c r="P315" s="13">
        <v>0</v>
      </c>
      <c r="Q315" s="13">
        <v>0</v>
      </c>
      <c r="R315" s="13">
        <v>0</v>
      </c>
      <c r="S315" s="13">
        <v>40897</v>
      </c>
      <c r="T315" s="13">
        <v>76971</v>
      </c>
      <c r="U315" s="13">
        <v>500190</v>
      </c>
      <c r="V315" s="27">
        <f t="shared" si="12"/>
        <v>618058</v>
      </c>
      <c r="W315" s="28">
        <f t="shared" si="11"/>
        <v>3.3595597540726683E-3</v>
      </c>
      <c r="X315" s="9"/>
    </row>
    <row r="316" spans="1:24">
      <c r="A316" s="10" t="s">
        <v>377</v>
      </c>
      <c r="B316" s="34" t="s">
        <v>44</v>
      </c>
      <c r="C316" s="13">
        <v>0</v>
      </c>
      <c r="D316" s="13">
        <v>0</v>
      </c>
      <c r="E316" s="13">
        <v>0</v>
      </c>
      <c r="F316" s="13">
        <v>0</v>
      </c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3">
        <v>0</v>
      </c>
      <c r="M316" s="51">
        <v>0</v>
      </c>
      <c r="N316" s="13">
        <v>0</v>
      </c>
      <c r="O316" s="13">
        <v>0</v>
      </c>
      <c r="P316" s="13">
        <v>0</v>
      </c>
      <c r="Q316" s="13">
        <v>0</v>
      </c>
      <c r="R316" s="13">
        <v>0</v>
      </c>
      <c r="S316" s="13">
        <v>0</v>
      </c>
      <c r="T316" s="13">
        <v>0</v>
      </c>
      <c r="U316" s="13">
        <v>500000</v>
      </c>
      <c r="V316" s="27">
        <f t="shared" si="12"/>
        <v>500000</v>
      </c>
      <c r="W316" s="28">
        <f t="shared" si="11"/>
        <v>2.7178353439909105E-3</v>
      </c>
      <c r="X316" s="9"/>
    </row>
    <row r="317" spans="1:24">
      <c r="A317" s="10" t="s">
        <v>378</v>
      </c>
      <c r="B317" s="34" t="s">
        <v>53</v>
      </c>
      <c r="C317" s="13">
        <v>0</v>
      </c>
      <c r="D317" s="13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51">
        <v>0</v>
      </c>
      <c r="N317" s="13">
        <v>0</v>
      </c>
      <c r="O317" s="13">
        <v>0</v>
      </c>
      <c r="P317" s="13">
        <v>0</v>
      </c>
      <c r="Q317" s="13">
        <v>0</v>
      </c>
      <c r="R317" s="13">
        <v>0</v>
      </c>
      <c r="S317" s="13">
        <v>0</v>
      </c>
      <c r="T317" s="13">
        <v>0</v>
      </c>
      <c r="U317" s="13">
        <v>0</v>
      </c>
      <c r="V317" s="27">
        <f t="shared" si="12"/>
        <v>0</v>
      </c>
      <c r="W317" s="28">
        <f t="shared" si="11"/>
        <v>0</v>
      </c>
      <c r="X317" s="9"/>
    </row>
    <row r="318" spans="1:24">
      <c r="A318" s="10" t="s">
        <v>379</v>
      </c>
      <c r="B318" s="34" t="s">
        <v>29</v>
      </c>
      <c r="C318" s="13">
        <v>139874</v>
      </c>
      <c r="D318" s="13">
        <v>1583194</v>
      </c>
      <c r="E318" s="13">
        <v>562527</v>
      </c>
      <c r="F318" s="13">
        <v>0</v>
      </c>
      <c r="G318" s="13">
        <v>31662</v>
      </c>
      <c r="H318" s="13">
        <v>0</v>
      </c>
      <c r="I318" s="13">
        <v>0</v>
      </c>
      <c r="J318" s="13">
        <v>0</v>
      </c>
      <c r="K318" s="13">
        <v>0</v>
      </c>
      <c r="L318" s="13">
        <v>0</v>
      </c>
      <c r="M318" s="51">
        <v>0</v>
      </c>
      <c r="N318" s="13">
        <v>0</v>
      </c>
      <c r="O318" s="13">
        <v>0</v>
      </c>
      <c r="P318" s="13">
        <v>0</v>
      </c>
      <c r="Q318" s="13">
        <v>0</v>
      </c>
      <c r="R318" s="13">
        <v>0</v>
      </c>
      <c r="S318" s="13">
        <v>0</v>
      </c>
      <c r="T318" s="13">
        <v>0</v>
      </c>
      <c r="U318" s="13">
        <v>0</v>
      </c>
      <c r="V318" s="27">
        <f t="shared" si="12"/>
        <v>2317257</v>
      </c>
      <c r="W318" s="28">
        <f t="shared" si="11"/>
        <v>1.259584595142069E-2</v>
      </c>
      <c r="X318" s="9"/>
    </row>
    <row r="319" spans="1:24">
      <c r="A319" s="10" t="s">
        <v>380</v>
      </c>
      <c r="B319" s="34" t="s">
        <v>8</v>
      </c>
      <c r="C319" s="13">
        <v>0</v>
      </c>
      <c r="D319" s="1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51">
        <v>0</v>
      </c>
      <c r="N319" s="13">
        <v>0</v>
      </c>
      <c r="O319" s="13">
        <v>0</v>
      </c>
      <c r="P319" s="13">
        <v>0</v>
      </c>
      <c r="Q319" s="13">
        <v>0</v>
      </c>
      <c r="R319" s="13">
        <v>0</v>
      </c>
      <c r="S319" s="13">
        <v>0</v>
      </c>
      <c r="T319" s="13">
        <v>0</v>
      </c>
      <c r="U319" s="13">
        <v>0</v>
      </c>
      <c r="V319" s="27">
        <f t="shared" si="12"/>
        <v>0</v>
      </c>
      <c r="W319" s="28">
        <f t="shared" si="11"/>
        <v>0</v>
      </c>
      <c r="X319" s="9"/>
    </row>
    <row r="320" spans="1:24">
      <c r="A320" s="10" t="s">
        <v>381</v>
      </c>
      <c r="B320" s="34" t="s">
        <v>54</v>
      </c>
      <c r="C320" s="13">
        <v>0</v>
      </c>
      <c r="D320" s="1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51">
        <v>0</v>
      </c>
      <c r="N320" s="13">
        <v>0</v>
      </c>
      <c r="O320" s="13">
        <v>0</v>
      </c>
      <c r="P320" s="13">
        <v>0</v>
      </c>
      <c r="Q320" s="13">
        <v>0</v>
      </c>
      <c r="R320" s="13">
        <v>0</v>
      </c>
      <c r="S320" s="13">
        <v>0</v>
      </c>
      <c r="T320" s="13">
        <v>0</v>
      </c>
      <c r="U320" s="13">
        <v>0</v>
      </c>
      <c r="V320" s="27">
        <f t="shared" si="12"/>
        <v>0</v>
      </c>
      <c r="W320" s="28">
        <f t="shared" si="11"/>
        <v>0</v>
      </c>
      <c r="X320" s="9"/>
    </row>
    <row r="321" spans="1:24">
      <c r="A321" s="10" t="s">
        <v>382</v>
      </c>
      <c r="B321" s="34" t="s">
        <v>55</v>
      </c>
      <c r="C321" s="13">
        <v>0</v>
      </c>
      <c r="D321" s="13">
        <v>0</v>
      </c>
      <c r="E321" s="13">
        <v>0</v>
      </c>
      <c r="F321" s="13">
        <v>0</v>
      </c>
      <c r="G321" s="13">
        <v>0</v>
      </c>
      <c r="H321" s="13">
        <v>0</v>
      </c>
      <c r="I321" s="13">
        <v>0</v>
      </c>
      <c r="J321" s="13">
        <v>0</v>
      </c>
      <c r="K321" s="13">
        <v>0</v>
      </c>
      <c r="L321" s="13">
        <v>0</v>
      </c>
      <c r="M321" s="51">
        <v>0</v>
      </c>
      <c r="N321" s="13">
        <v>0</v>
      </c>
      <c r="O321" s="13">
        <v>0</v>
      </c>
      <c r="P321" s="13">
        <v>0</v>
      </c>
      <c r="Q321" s="13">
        <v>0</v>
      </c>
      <c r="R321" s="13">
        <v>0</v>
      </c>
      <c r="S321" s="13">
        <v>0</v>
      </c>
      <c r="T321" s="13">
        <v>0</v>
      </c>
      <c r="U321" s="13">
        <v>0</v>
      </c>
      <c r="V321" s="27">
        <f t="shared" si="12"/>
        <v>0</v>
      </c>
      <c r="W321" s="28">
        <f t="shared" si="11"/>
        <v>0</v>
      </c>
      <c r="X321" s="9"/>
    </row>
    <row r="322" spans="1:24">
      <c r="A322" s="10" t="s">
        <v>383</v>
      </c>
      <c r="B322" s="34" t="s">
        <v>8</v>
      </c>
      <c r="C322" s="13">
        <v>0</v>
      </c>
      <c r="D322" s="13">
        <v>0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51">
        <v>0</v>
      </c>
      <c r="N322" s="13">
        <v>0</v>
      </c>
      <c r="O322" s="13">
        <v>0</v>
      </c>
      <c r="P322" s="13">
        <v>0</v>
      </c>
      <c r="Q322" s="13">
        <v>0</v>
      </c>
      <c r="R322" s="13">
        <v>0</v>
      </c>
      <c r="S322" s="13">
        <v>0</v>
      </c>
      <c r="T322" s="13">
        <v>0</v>
      </c>
      <c r="U322" s="13">
        <v>0</v>
      </c>
      <c r="V322" s="27">
        <f t="shared" si="12"/>
        <v>0</v>
      </c>
      <c r="W322" s="28">
        <f t="shared" si="11"/>
        <v>0</v>
      </c>
      <c r="X322" s="9"/>
    </row>
    <row r="323" spans="1:24">
      <c r="A323" s="10" t="s">
        <v>384</v>
      </c>
      <c r="B323" s="34" t="s">
        <v>30</v>
      </c>
      <c r="C323" s="13">
        <v>0</v>
      </c>
      <c r="D323" s="13">
        <v>0</v>
      </c>
      <c r="E323" s="13">
        <v>0</v>
      </c>
      <c r="F323" s="13">
        <v>0</v>
      </c>
      <c r="G323" s="13">
        <v>0</v>
      </c>
      <c r="H323" s="13">
        <v>0</v>
      </c>
      <c r="I323" s="13">
        <v>0</v>
      </c>
      <c r="J323" s="13">
        <v>0</v>
      </c>
      <c r="K323" s="13">
        <v>0</v>
      </c>
      <c r="L323" s="13">
        <v>0</v>
      </c>
      <c r="M323" s="51">
        <v>0</v>
      </c>
      <c r="N323" s="13">
        <v>0</v>
      </c>
      <c r="O323" s="13">
        <v>0</v>
      </c>
      <c r="P323" s="13">
        <v>0</v>
      </c>
      <c r="Q323" s="13">
        <v>0</v>
      </c>
      <c r="R323" s="13">
        <v>0</v>
      </c>
      <c r="S323" s="13">
        <v>0</v>
      </c>
      <c r="T323" s="13">
        <v>0</v>
      </c>
      <c r="U323" s="13">
        <v>0</v>
      </c>
      <c r="V323" s="27">
        <f t="shared" si="12"/>
        <v>0</v>
      </c>
      <c r="W323" s="28">
        <f t="shared" si="11"/>
        <v>0</v>
      </c>
      <c r="X323" s="9"/>
    </row>
    <row r="324" spans="1:24">
      <c r="A324" s="10" t="s">
        <v>385</v>
      </c>
      <c r="B324" s="34" t="s">
        <v>65</v>
      </c>
      <c r="C324" s="13">
        <v>0</v>
      </c>
      <c r="D324" s="13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51">
        <v>0</v>
      </c>
      <c r="N324" s="13">
        <v>0</v>
      </c>
      <c r="O324" s="13">
        <v>0</v>
      </c>
      <c r="P324" s="13">
        <v>0</v>
      </c>
      <c r="Q324" s="13">
        <v>0</v>
      </c>
      <c r="R324" s="13">
        <v>0</v>
      </c>
      <c r="S324" s="13">
        <v>0</v>
      </c>
      <c r="T324" s="13">
        <v>0</v>
      </c>
      <c r="U324" s="13">
        <v>0</v>
      </c>
      <c r="V324" s="27">
        <f t="shared" si="12"/>
        <v>0</v>
      </c>
      <c r="W324" s="28">
        <f t="shared" si="11"/>
        <v>0</v>
      </c>
      <c r="X324" s="9"/>
    </row>
    <row r="325" spans="1:24">
      <c r="A325" s="10" t="s">
        <v>386</v>
      </c>
      <c r="B325" s="34" t="s">
        <v>65</v>
      </c>
      <c r="C325" s="13">
        <v>0</v>
      </c>
      <c r="D325" s="13">
        <v>0</v>
      </c>
      <c r="E325" s="13">
        <v>0</v>
      </c>
      <c r="F325" s="13">
        <v>0</v>
      </c>
      <c r="G325" s="13">
        <v>0</v>
      </c>
      <c r="H325" s="13">
        <v>0</v>
      </c>
      <c r="I325" s="13">
        <v>34449</v>
      </c>
      <c r="J325" s="13">
        <v>0</v>
      </c>
      <c r="K325" s="13">
        <v>0</v>
      </c>
      <c r="L325" s="13">
        <v>0</v>
      </c>
      <c r="M325" s="51">
        <v>0</v>
      </c>
      <c r="N325" s="13">
        <v>0</v>
      </c>
      <c r="O325" s="13">
        <v>0</v>
      </c>
      <c r="P325" s="13">
        <v>0</v>
      </c>
      <c r="Q325" s="13">
        <v>0</v>
      </c>
      <c r="R325" s="13">
        <v>0</v>
      </c>
      <c r="S325" s="13">
        <v>0</v>
      </c>
      <c r="T325" s="13">
        <v>0</v>
      </c>
      <c r="U325" s="13">
        <v>0</v>
      </c>
      <c r="V325" s="27">
        <f t="shared" si="12"/>
        <v>34449</v>
      </c>
      <c r="W325" s="28">
        <f t="shared" ref="W325:W388" si="13">(V325/V$417)</f>
        <v>1.8725341953028575E-4</v>
      </c>
      <c r="X325" s="9"/>
    </row>
    <row r="326" spans="1:24">
      <c r="A326" s="10" t="s">
        <v>387</v>
      </c>
      <c r="B326" s="34" t="s">
        <v>52</v>
      </c>
      <c r="C326" s="13">
        <v>0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51">
        <v>0</v>
      </c>
      <c r="N326" s="13">
        <v>0</v>
      </c>
      <c r="O326" s="13">
        <v>0</v>
      </c>
      <c r="P326" s="13">
        <v>0</v>
      </c>
      <c r="Q326" s="13">
        <v>0</v>
      </c>
      <c r="R326" s="13">
        <v>0</v>
      </c>
      <c r="S326" s="13">
        <v>0</v>
      </c>
      <c r="T326" s="13">
        <v>0</v>
      </c>
      <c r="U326" s="13">
        <v>0</v>
      </c>
      <c r="V326" s="27">
        <f t="shared" ref="V326:V389" si="14">SUM(C326:U326)</f>
        <v>0</v>
      </c>
      <c r="W326" s="28">
        <f t="shared" si="13"/>
        <v>0</v>
      </c>
      <c r="X326" s="9"/>
    </row>
    <row r="327" spans="1:24">
      <c r="A327" s="10" t="s">
        <v>388</v>
      </c>
      <c r="B327" s="34" t="s">
        <v>23</v>
      </c>
      <c r="C327" s="13">
        <v>0</v>
      </c>
      <c r="D327" s="13">
        <v>0</v>
      </c>
      <c r="E327" s="13">
        <v>0</v>
      </c>
      <c r="F327" s="13">
        <v>0</v>
      </c>
      <c r="G327" s="13">
        <v>0</v>
      </c>
      <c r="H327" s="13">
        <v>0</v>
      </c>
      <c r="I327" s="13">
        <v>0</v>
      </c>
      <c r="J327" s="13">
        <v>0</v>
      </c>
      <c r="K327" s="13">
        <v>0</v>
      </c>
      <c r="L327" s="13">
        <v>0</v>
      </c>
      <c r="M327" s="51">
        <v>0</v>
      </c>
      <c r="N327" s="13">
        <v>0</v>
      </c>
      <c r="O327" s="13">
        <v>0</v>
      </c>
      <c r="P327" s="13">
        <v>0</v>
      </c>
      <c r="Q327" s="13">
        <v>0</v>
      </c>
      <c r="R327" s="13">
        <v>0</v>
      </c>
      <c r="S327" s="13">
        <v>0</v>
      </c>
      <c r="T327" s="13">
        <v>0</v>
      </c>
      <c r="U327" s="13">
        <v>0</v>
      </c>
      <c r="V327" s="27">
        <f t="shared" si="14"/>
        <v>0</v>
      </c>
      <c r="W327" s="28">
        <f t="shared" si="13"/>
        <v>0</v>
      </c>
      <c r="X327" s="9"/>
    </row>
    <row r="328" spans="1:24">
      <c r="A328" s="10" t="s">
        <v>389</v>
      </c>
      <c r="B328" s="34" t="s">
        <v>57</v>
      </c>
      <c r="C328" s="13">
        <v>0</v>
      </c>
      <c r="D328" s="13">
        <v>36132</v>
      </c>
      <c r="E328" s="13">
        <v>0</v>
      </c>
      <c r="F328" s="13">
        <v>0</v>
      </c>
      <c r="G328" s="13">
        <v>0</v>
      </c>
      <c r="H328" s="13">
        <v>0</v>
      </c>
      <c r="I328" s="13">
        <v>0</v>
      </c>
      <c r="J328" s="13">
        <v>0</v>
      </c>
      <c r="K328" s="13">
        <v>0</v>
      </c>
      <c r="L328" s="13">
        <v>0</v>
      </c>
      <c r="M328" s="51">
        <v>0</v>
      </c>
      <c r="N328" s="13">
        <v>0</v>
      </c>
      <c r="O328" s="13">
        <v>0</v>
      </c>
      <c r="P328" s="13">
        <v>0</v>
      </c>
      <c r="Q328" s="13">
        <v>228536</v>
      </c>
      <c r="R328" s="13">
        <v>10260</v>
      </c>
      <c r="S328" s="13">
        <v>1899135</v>
      </c>
      <c r="T328" s="13">
        <v>797101</v>
      </c>
      <c r="U328" s="13">
        <v>1711040</v>
      </c>
      <c r="V328" s="27">
        <f t="shared" si="14"/>
        <v>4682204</v>
      </c>
      <c r="W328" s="28">
        <f t="shared" si="13"/>
        <v>2.5450919037951235E-2</v>
      </c>
      <c r="X328" s="9"/>
    </row>
    <row r="329" spans="1:24">
      <c r="A329" s="10" t="s">
        <v>390</v>
      </c>
      <c r="B329" s="34" t="s">
        <v>10</v>
      </c>
      <c r="C329" s="13">
        <v>16190</v>
      </c>
      <c r="D329" s="13">
        <v>0</v>
      </c>
      <c r="E329" s="13">
        <v>509519</v>
      </c>
      <c r="F329" s="13">
        <v>661059</v>
      </c>
      <c r="G329" s="13">
        <v>275557</v>
      </c>
      <c r="H329" s="13">
        <v>0</v>
      </c>
      <c r="I329" s="13">
        <v>0</v>
      </c>
      <c r="J329" s="13">
        <v>0</v>
      </c>
      <c r="K329" s="13">
        <v>0</v>
      </c>
      <c r="L329" s="13">
        <v>0</v>
      </c>
      <c r="M329" s="51">
        <v>250080</v>
      </c>
      <c r="N329" s="13">
        <v>195927</v>
      </c>
      <c r="O329" s="13">
        <v>396231</v>
      </c>
      <c r="P329" s="13">
        <v>330794</v>
      </c>
      <c r="Q329" s="13">
        <v>11714130</v>
      </c>
      <c r="R329" s="13">
        <v>5353226</v>
      </c>
      <c r="S329" s="13">
        <v>338240</v>
      </c>
      <c r="T329" s="13">
        <v>455412</v>
      </c>
      <c r="U329" s="13">
        <v>0</v>
      </c>
      <c r="V329" s="27">
        <f t="shared" si="14"/>
        <v>20496365</v>
      </c>
      <c r="W329" s="28">
        <f t="shared" si="13"/>
        <v>0.11141149044067651</v>
      </c>
      <c r="X329" s="9"/>
    </row>
    <row r="330" spans="1:24">
      <c r="A330" s="10" t="s">
        <v>391</v>
      </c>
      <c r="B330" s="34" t="s">
        <v>20</v>
      </c>
      <c r="C330" s="13">
        <v>0</v>
      </c>
      <c r="D330" s="13">
        <v>0</v>
      </c>
      <c r="E330" s="13">
        <v>0</v>
      </c>
      <c r="F330" s="13"/>
      <c r="G330" s="13">
        <v>0</v>
      </c>
      <c r="H330" s="13">
        <v>0</v>
      </c>
      <c r="I330" s="13">
        <v>0</v>
      </c>
      <c r="J330" s="13">
        <v>0</v>
      </c>
      <c r="K330" s="13">
        <v>0</v>
      </c>
      <c r="L330" s="13">
        <v>0</v>
      </c>
      <c r="M330" s="51">
        <v>0</v>
      </c>
      <c r="N330" s="13">
        <v>0</v>
      </c>
      <c r="O330" s="13">
        <v>0</v>
      </c>
      <c r="P330" s="13">
        <v>0</v>
      </c>
      <c r="Q330" s="13">
        <v>0</v>
      </c>
      <c r="R330" s="13">
        <v>12103</v>
      </c>
      <c r="S330" s="13">
        <v>0</v>
      </c>
      <c r="T330" s="13">
        <v>0</v>
      </c>
      <c r="U330" s="13">
        <v>0</v>
      </c>
      <c r="V330" s="27">
        <f t="shared" si="14"/>
        <v>12103</v>
      </c>
      <c r="W330" s="28">
        <f t="shared" si="13"/>
        <v>6.5787922336643976E-5</v>
      </c>
      <c r="X330" s="9"/>
    </row>
    <row r="331" spans="1:24">
      <c r="A331" s="10" t="s">
        <v>392</v>
      </c>
      <c r="B331" s="34" t="s">
        <v>64</v>
      </c>
      <c r="C331" s="13">
        <v>0</v>
      </c>
      <c r="D331" s="13">
        <v>0</v>
      </c>
      <c r="E331" s="13">
        <v>0</v>
      </c>
      <c r="F331" s="13">
        <v>0</v>
      </c>
      <c r="G331" s="13">
        <v>0</v>
      </c>
      <c r="H331" s="13">
        <v>0</v>
      </c>
      <c r="I331" s="13">
        <v>0</v>
      </c>
      <c r="J331" s="13">
        <v>0</v>
      </c>
      <c r="K331" s="13">
        <v>0</v>
      </c>
      <c r="L331" s="13">
        <v>0</v>
      </c>
      <c r="M331" s="51">
        <v>0</v>
      </c>
      <c r="N331" s="13">
        <v>0</v>
      </c>
      <c r="O331" s="13">
        <v>0</v>
      </c>
      <c r="P331" s="13">
        <v>0</v>
      </c>
      <c r="Q331" s="13">
        <v>0</v>
      </c>
      <c r="R331" s="13">
        <v>0</v>
      </c>
      <c r="S331" s="13">
        <v>0</v>
      </c>
      <c r="T331" s="13">
        <v>0</v>
      </c>
      <c r="U331" s="13">
        <v>0</v>
      </c>
      <c r="V331" s="27">
        <f t="shared" si="14"/>
        <v>0</v>
      </c>
      <c r="W331" s="28">
        <f t="shared" si="13"/>
        <v>0</v>
      </c>
      <c r="X331" s="9"/>
    </row>
    <row r="332" spans="1:24">
      <c r="A332" s="10" t="s">
        <v>393</v>
      </c>
      <c r="B332" s="34" t="s">
        <v>42</v>
      </c>
      <c r="C332" s="13">
        <v>0</v>
      </c>
      <c r="D332" s="13">
        <v>0</v>
      </c>
      <c r="E332" s="13">
        <v>0</v>
      </c>
      <c r="F332" s="13">
        <v>0</v>
      </c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3">
        <v>0</v>
      </c>
      <c r="M332" s="51">
        <v>0</v>
      </c>
      <c r="N332" s="13">
        <v>0</v>
      </c>
      <c r="O332" s="13">
        <v>0</v>
      </c>
      <c r="P332" s="13">
        <v>0</v>
      </c>
      <c r="Q332" s="13">
        <v>0</v>
      </c>
      <c r="R332" s="13">
        <v>0</v>
      </c>
      <c r="S332" s="13">
        <v>0</v>
      </c>
      <c r="T332" s="13">
        <v>0</v>
      </c>
      <c r="U332" s="13">
        <v>0</v>
      </c>
      <c r="V332" s="27">
        <f t="shared" si="14"/>
        <v>0</v>
      </c>
      <c r="W332" s="28">
        <f t="shared" si="13"/>
        <v>0</v>
      </c>
      <c r="X332" s="9"/>
    </row>
    <row r="333" spans="1:24">
      <c r="A333" s="10" t="s">
        <v>394</v>
      </c>
      <c r="B333" s="34" t="s">
        <v>53</v>
      </c>
      <c r="C333" s="13">
        <v>0</v>
      </c>
      <c r="D333" s="13">
        <v>0</v>
      </c>
      <c r="E333" s="13">
        <v>0</v>
      </c>
      <c r="F333" s="13">
        <v>0</v>
      </c>
      <c r="G333" s="13">
        <v>0</v>
      </c>
      <c r="H333" s="13">
        <v>0</v>
      </c>
      <c r="I333" s="13">
        <v>0</v>
      </c>
      <c r="J333" s="13">
        <v>0</v>
      </c>
      <c r="K333" s="13">
        <v>0</v>
      </c>
      <c r="L333" s="13">
        <v>0</v>
      </c>
      <c r="M333" s="51">
        <v>0</v>
      </c>
      <c r="N333" s="13">
        <v>0</v>
      </c>
      <c r="O333" s="13">
        <v>0</v>
      </c>
      <c r="P333" s="13">
        <v>0</v>
      </c>
      <c r="Q333" s="13">
        <v>0</v>
      </c>
      <c r="R333" s="13">
        <v>0</v>
      </c>
      <c r="S333" s="13">
        <v>0</v>
      </c>
      <c r="T333" s="13">
        <v>0</v>
      </c>
      <c r="U333" s="13">
        <v>0</v>
      </c>
      <c r="V333" s="27">
        <f t="shared" si="14"/>
        <v>0</v>
      </c>
      <c r="W333" s="28">
        <f t="shared" si="13"/>
        <v>0</v>
      </c>
      <c r="X333" s="9"/>
    </row>
    <row r="334" spans="1:24">
      <c r="A334" s="10" t="s">
        <v>395</v>
      </c>
      <c r="B334" s="34" t="s">
        <v>53</v>
      </c>
      <c r="C334" s="13">
        <v>0</v>
      </c>
      <c r="D334" s="13">
        <v>0</v>
      </c>
      <c r="E334" s="13">
        <v>0</v>
      </c>
      <c r="F334" s="13">
        <v>0</v>
      </c>
      <c r="G334" s="13">
        <v>0</v>
      </c>
      <c r="H334" s="13">
        <v>0</v>
      </c>
      <c r="I334" s="13">
        <v>0</v>
      </c>
      <c r="J334" s="13">
        <v>0</v>
      </c>
      <c r="K334" s="13">
        <v>0</v>
      </c>
      <c r="L334" s="13">
        <v>0</v>
      </c>
      <c r="M334" s="51">
        <v>0</v>
      </c>
      <c r="N334" s="13">
        <v>0</v>
      </c>
      <c r="O334" s="13">
        <v>0</v>
      </c>
      <c r="P334" s="13">
        <v>0</v>
      </c>
      <c r="Q334" s="13">
        <v>0</v>
      </c>
      <c r="R334" s="13">
        <v>0</v>
      </c>
      <c r="S334" s="13">
        <v>0</v>
      </c>
      <c r="T334" s="13">
        <v>0</v>
      </c>
      <c r="U334" s="13">
        <v>0</v>
      </c>
      <c r="V334" s="27">
        <f t="shared" si="14"/>
        <v>0</v>
      </c>
      <c r="W334" s="28">
        <f t="shared" si="13"/>
        <v>0</v>
      </c>
      <c r="X334" s="9"/>
    </row>
    <row r="335" spans="1:24">
      <c r="A335" s="10" t="s">
        <v>396</v>
      </c>
      <c r="B335" s="34" t="s">
        <v>51</v>
      </c>
      <c r="C335" s="13">
        <v>0</v>
      </c>
      <c r="D335" s="13">
        <v>0</v>
      </c>
      <c r="E335" s="13">
        <v>0</v>
      </c>
      <c r="F335" s="13">
        <v>94864</v>
      </c>
      <c r="G335" s="13">
        <v>405136</v>
      </c>
      <c r="H335" s="13">
        <v>0</v>
      </c>
      <c r="I335" s="13">
        <v>0</v>
      </c>
      <c r="J335" s="13">
        <v>0</v>
      </c>
      <c r="K335" s="13">
        <v>0</v>
      </c>
      <c r="L335" s="13">
        <v>0</v>
      </c>
      <c r="M335" s="51">
        <v>0</v>
      </c>
      <c r="N335" s="13">
        <v>0</v>
      </c>
      <c r="O335" s="13">
        <v>0</v>
      </c>
      <c r="P335" s="13">
        <v>0</v>
      </c>
      <c r="Q335" s="13">
        <v>65768</v>
      </c>
      <c r="R335" s="13">
        <v>0</v>
      </c>
      <c r="S335" s="13">
        <v>500000</v>
      </c>
      <c r="T335" s="13">
        <v>0</v>
      </c>
      <c r="U335" s="13">
        <v>0</v>
      </c>
      <c r="V335" s="27">
        <f t="shared" si="14"/>
        <v>1065768</v>
      </c>
      <c r="W335" s="28">
        <f t="shared" si="13"/>
        <v>5.7931638777890095E-3</v>
      </c>
      <c r="X335" s="9"/>
    </row>
    <row r="336" spans="1:24">
      <c r="A336" s="10" t="s">
        <v>397</v>
      </c>
      <c r="B336" s="34" t="s">
        <v>7</v>
      </c>
      <c r="C336" s="13">
        <v>0</v>
      </c>
      <c r="D336" s="13">
        <v>0</v>
      </c>
      <c r="E336" s="13">
        <v>0</v>
      </c>
      <c r="F336" s="13">
        <v>0</v>
      </c>
      <c r="G336" s="13">
        <v>0</v>
      </c>
      <c r="H336" s="13">
        <v>0</v>
      </c>
      <c r="I336" s="13">
        <v>0</v>
      </c>
      <c r="J336" s="13">
        <v>0</v>
      </c>
      <c r="K336" s="13">
        <v>0</v>
      </c>
      <c r="L336" s="13">
        <v>0</v>
      </c>
      <c r="M336" s="51">
        <v>0</v>
      </c>
      <c r="N336" s="13">
        <v>0</v>
      </c>
      <c r="O336" s="13">
        <v>0</v>
      </c>
      <c r="P336" s="13">
        <v>0</v>
      </c>
      <c r="Q336" s="13">
        <v>0</v>
      </c>
      <c r="R336" s="13">
        <v>0</v>
      </c>
      <c r="S336" s="13">
        <v>0</v>
      </c>
      <c r="T336" s="13">
        <v>0</v>
      </c>
      <c r="U336" s="13">
        <v>0</v>
      </c>
      <c r="V336" s="27">
        <f t="shared" si="14"/>
        <v>0</v>
      </c>
      <c r="W336" s="28">
        <f t="shared" si="13"/>
        <v>0</v>
      </c>
      <c r="X336" s="9"/>
    </row>
    <row r="337" spans="1:24">
      <c r="A337" s="10" t="s">
        <v>398</v>
      </c>
      <c r="B337" s="34" t="s">
        <v>51</v>
      </c>
      <c r="C337" s="13">
        <v>0</v>
      </c>
      <c r="D337" s="13">
        <v>0</v>
      </c>
      <c r="E337" s="13">
        <v>0</v>
      </c>
      <c r="F337" s="13">
        <v>0</v>
      </c>
      <c r="G337" s="13">
        <v>0</v>
      </c>
      <c r="H337" s="13">
        <v>0</v>
      </c>
      <c r="I337" s="13">
        <v>0</v>
      </c>
      <c r="J337" s="13">
        <v>0</v>
      </c>
      <c r="K337" s="13">
        <v>0</v>
      </c>
      <c r="L337" s="13">
        <v>0</v>
      </c>
      <c r="M337" s="51">
        <v>0</v>
      </c>
      <c r="N337" s="13">
        <v>0</v>
      </c>
      <c r="O337" s="13">
        <v>0</v>
      </c>
      <c r="P337" s="13">
        <v>0</v>
      </c>
      <c r="Q337" s="13">
        <v>0</v>
      </c>
      <c r="R337" s="13">
        <v>0</v>
      </c>
      <c r="S337" s="13">
        <v>0</v>
      </c>
      <c r="T337" s="13">
        <v>0</v>
      </c>
      <c r="U337" s="13">
        <v>0</v>
      </c>
      <c r="V337" s="27">
        <f t="shared" si="14"/>
        <v>0</v>
      </c>
      <c r="W337" s="28">
        <f t="shared" si="13"/>
        <v>0</v>
      </c>
      <c r="X337" s="9"/>
    </row>
    <row r="338" spans="1:24">
      <c r="A338" s="10" t="s">
        <v>399</v>
      </c>
      <c r="B338" s="34" t="s">
        <v>53</v>
      </c>
      <c r="C338" s="13">
        <v>0</v>
      </c>
      <c r="D338" s="13">
        <v>0</v>
      </c>
      <c r="E338" s="13">
        <v>0</v>
      </c>
      <c r="F338" s="13">
        <v>0</v>
      </c>
      <c r="G338" s="13">
        <v>0</v>
      </c>
      <c r="H338" s="13">
        <v>0</v>
      </c>
      <c r="I338" s="13">
        <v>0</v>
      </c>
      <c r="J338" s="13">
        <v>0</v>
      </c>
      <c r="K338" s="13">
        <v>0</v>
      </c>
      <c r="L338" s="13">
        <v>0</v>
      </c>
      <c r="M338" s="51">
        <v>0</v>
      </c>
      <c r="N338" s="13">
        <v>0</v>
      </c>
      <c r="O338" s="13">
        <v>0</v>
      </c>
      <c r="P338" s="13">
        <v>0</v>
      </c>
      <c r="Q338" s="13">
        <v>0</v>
      </c>
      <c r="R338" s="13">
        <v>0</v>
      </c>
      <c r="S338" s="13">
        <v>0</v>
      </c>
      <c r="T338" s="13">
        <v>0</v>
      </c>
      <c r="U338" s="13">
        <v>0</v>
      </c>
      <c r="V338" s="27">
        <f t="shared" si="14"/>
        <v>0</v>
      </c>
      <c r="W338" s="28">
        <f t="shared" si="13"/>
        <v>0</v>
      </c>
      <c r="X338" s="9"/>
    </row>
    <row r="339" spans="1:24">
      <c r="A339" s="10" t="s">
        <v>400</v>
      </c>
      <c r="B339" s="34" t="s">
        <v>52</v>
      </c>
      <c r="C339" s="13">
        <v>0</v>
      </c>
      <c r="D339" s="13">
        <v>0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  <c r="J339" s="13">
        <v>0</v>
      </c>
      <c r="K339" s="13">
        <v>0</v>
      </c>
      <c r="L339" s="13">
        <v>0</v>
      </c>
      <c r="M339" s="51">
        <v>0</v>
      </c>
      <c r="N339" s="13">
        <v>0</v>
      </c>
      <c r="O339" s="13">
        <v>0</v>
      </c>
      <c r="P339" s="13">
        <v>0</v>
      </c>
      <c r="Q339" s="13">
        <v>0</v>
      </c>
      <c r="R339" s="13">
        <v>0</v>
      </c>
      <c r="S339" s="13">
        <v>0</v>
      </c>
      <c r="T339" s="13">
        <v>0</v>
      </c>
      <c r="U339" s="13">
        <v>0</v>
      </c>
      <c r="V339" s="27">
        <f t="shared" si="14"/>
        <v>0</v>
      </c>
      <c r="W339" s="28">
        <f t="shared" si="13"/>
        <v>0</v>
      </c>
      <c r="X339" s="9"/>
    </row>
    <row r="340" spans="1:24">
      <c r="A340" s="10" t="s">
        <v>401</v>
      </c>
      <c r="B340" s="34" t="s">
        <v>60</v>
      </c>
      <c r="C340" s="13">
        <v>271009</v>
      </c>
      <c r="D340" s="13">
        <v>0</v>
      </c>
      <c r="E340" s="13">
        <v>0</v>
      </c>
      <c r="F340" s="13">
        <v>0</v>
      </c>
      <c r="G340" s="13">
        <v>375102</v>
      </c>
      <c r="H340" s="13">
        <v>0</v>
      </c>
      <c r="I340" s="13">
        <v>585531</v>
      </c>
      <c r="J340" s="13">
        <v>0</v>
      </c>
      <c r="K340" s="13">
        <v>0</v>
      </c>
      <c r="L340" s="13">
        <v>0</v>
      </c>
      <c r="M340" s="51">
        <v>1525528</v>
      </c>
      <c r="N340" s="13">
        <v>211312</v>
      </c>
      <c r="O340" s="13">
        <v>470967</v>
      </c>
      <c r="P340" s="13">
        <v>202320</v>
      </c>
      <c r="Q340" s="13">
        <v>490290</v>
      </c>
      <c r="R340" s="13">
        <v>144903</v>
      </c>
      <c r="S340" s="13">
        <v>1867944</v>
      </c>
      <c r="T340" s="13">
        <v>0</v>
      </c>
      <c r="U340" s="13">
        <v>0</v>
      </c>
      <c r="V340" s="27">
        <f t="shared" si="14"/>
        <v>6144906</v>
      </c>
      <c r="W340" s="28">
        <f t="shared" si="13"/>
        <v>3.3401685424603623E-2</v>
      </c>
      <c r="X340" s="9"/>
    </row>
    <row r="341" spans="1:24">
      <c r="A341" s="10" t="s">
        <v>402</v>
      </c>
      <c r="B341" s="34" t="s">
        <v>36</v>
      </c>
      <c r="C341" s="13">
        <v>0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13">
        <v>4957</v>
      </c>
      <c r="K341" s="13">
        <v>0</v>
      </c>
      <c r="L341" s="13">
        <v>0</v>
      </c>
      <c r="M341" s="51">
        <v>0</v>
      </c>
      <c r="N341" s="13">
        <v>0</v>
      </c>
      <c r="O341" s="13">
        <v>0</v>
      </c>
      <c r="P341" s="13">
        <v>0</v>
      </c>
      <c r="Q341" s="13">
        <v>0</v>
      </c>
      <c r="R341" s="13">
        <v>0</v>
      </c>
      <c r="S341" s="13">
        <v>0</v>
      </c>
      <c r="T341" s="13">
        <v>0</v>
      </c>
      <c r="U341" s="13">
        <v>0</v>
      </c>
      <c r="V341" s="27">
        <f t="shared" si="14"/>
        <v>4957</v>
      </c>
      <c r="W341" s="28">
        <f t="shared" si="13"/>
        <v>2.6944619600325889E-5</v>
      </c>
      <c r="X341" s="9"/>
    </row>
    <row r="342" spans="1:24">
      <c r="A342" s="10" t="s">
        <v>59</v>
      </c>
      <c r="B342" s="34" t="s">
        <v>59</v>
      </c>
      <c r="C342" s="13">
        <v>0</v>
      </c>
      <c r="D342" s="13">
        <v>0</v>
      </c>
      <c r="E342" s="13">
        <v>0</v>
      </c>
      <c r="F342" s="13">
        <v>0</v>
      </c>
      <c r="G342" s="13">
        <v>0</v>
      </c>
      <c r="H342" s="13">
        <v>0</v>
      </c>
      <c r="I342" s="13">
        <v>0</v>
      </c>
      <c r="J342" s="13">
        <v>0</v>
      </c>
      <c r="K342" s="13">
        <v>0</v>
      </c>
      <c r="L342" s="13">
        <v>0</v>
      </c>
      <c r="M342" s="51">
        <v>0</v>
      </c>
      <c r="N342" s="13">
        <v>0</v>
      </c>
      <c r="O342" s="13">
        <v>0</v>
      </c>
      <c r="P342" s="13">
        <v>0</v>
      </c>
      <c r="Q342" s="13">
        <v>0</v>
      </c>
      <c r="R342" s="13">
        <v>0</v>
      </c>
      <c r="S342" s="13">
        <v>0</v>
      </c>
      <c r="T342" s="13">
        <v>0</v>
      </c>
      <c r="U342" s="13">
        <v>0</v>
      </c>
      <c r="V342" s="27">
        <f t="shared" si="14"/>
        <v>0</v>
      </c>
      <c r="W342" s="28">
        <f t="shared" si="13"/>
        <v>0</v>
      </c>
      <c r="X342" s="9"/>
    </row>
    <row r="343" spans="1:24">
      <c r="A343" s="10" t="s">
        <v>403</v>
      </c>
      <c r="B343" s="34" t="s">
        <v>7</v>
      </c>
      <c r="C343" s="13">
        <v>0</v>
      </c>
      <c r="D343" s="13">
        <v>0</v>
      </c>
      <c r="E343" s="13">
        <v>0</v>
      </c>
      <c r="F343" s="13">
        <v>0</v>
      </c>
      <c r="G343" s="13">
        <v>0</v>
      </c>
      <c r="H343" s="13">
        <v>0</v>
      </c>
      <c r="I343" s="13">
        <v>0</v>
      </c>
      <c r="J343" s="13">
        <v>0</v>
      </c>
      <c r="K343" s="13">
        <v>0</v>
      </c>
      <c r="L343" s="13">
        <v>0</v>
      </c>
      <c r="M343" s="51">
        <v>0</v>
      </c>
      <c r="N343" s="13">
        <v>0</v>
      </c>
      <c r="O343" s="13">
        <v>0</v>
      </c>
      <c r="P343" s="13">
        <v>0</v>
      </c>
      <c r="Q343" s="13">
        <v>0</v>
      </c>
      <c r="R343" s="13">
        <v>0</v>
      </c>
      <c r="S343" s="13">
        <v>0</v>
      </c>
      <c r="T343" s="13">
        <v>0</v>
      </c>
      <c r="U343" s="13">
        <v>0</v>
      </c>
      <c r="V343" s="27">
        <f t="shared" si="14"/>
        <v>0</v>
      </c>
      <c r="W343" s="28">
        <f t="shared" si="13"/>
        <v>0</v>
      </c>
      <c r="X343" s="9"/>
    </row>
    <row r="344" spans="1:24">
      <c r="A344" s="10" t="s">
        <v>404</v>
      </c>
      <c r="B344" s="34" t="s">
        <v>8</v>
      </c>
      <c r="C344" s="13">
        <v>0</v>
      </c>
      <c r="D344" s="13">
        <v>0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  <c r="J344" s="13">
        <v>0</v>
      </c>
      <c r="K344" s="13">
        <v>0</v>
      </c>
      <c r="L344" s="13">
        <v>0</v>
      </c>
      <c r="M344" s="51">
        <v>0</v>
      </c>
      <c r="N344" s="13">
        <v>0</v>
      </c>
      <c r="O344" s="13">
        <v>0</v>
      </c>
      <c r="P344" s="13">
        <v>0</v>
      </c>
      <c r="Q344" s="13">
        <v>0</v>
      </c>
      <c r="R344" s="13">
        <v>0</v>
      </c>
      <c r="S344" s="13">
        <v>0</v>
      </c>
      <c r="T344" s="13">
        <v>0</v>
      </c>
      <c r="U344" s="13">
        <v>0</v>
      </c>
      <c r="V344" s="27">
        <f t="shared" si="14"/>
        <v>0</v>
      </c>
      <c r="W344" s="28">
        <f t="shared" si="13"/>
        <v>0</v>
      </c>
      <c r="X344" s="9"/>
    </row>
    <row r="345" spans="1:24">
      <c r="A345" s="10" t="s">
        <v>405</v>
      </c>
      <c r="B345" s="34" t="s">
        <v>31</v>
      </c>
      <c r="C345" s="13">
        <v>0</v>
      </c>
      <c r="D345" s="13">
        <v>0</v>
      </c>
      <c r="E345" s="13">
        <v>0</v>
      </c>
      <c r="F345" s="13">
        <v>0</v>
      </c>
      <c r="G345" s="13">
        <v>0</v>
      </c>
      <c r="H345" s="13">
        <v>0</v>
      </c>
      <c r="I345" s="13">
        <v>0</v>
      </c>
      <c r="J345" s="13">
        <v>0</v>
      </c>
      <c r="K345" s="13">
        <v>0</v>
      </c>
      <c r="L345" s="13">
        <v>0</v>
      </c>
      <c r="M345" s="51">
        <v>0</v>
      </c>
      <c r="N345" s="13">
        <v>0</v>
      </c>
      <c r="O345" s="13">
        <v>0</v>
      </c>
      <c r="P345" s="13">
        <v>0</v>
      </c>
      <c r="Q345" s="13">
        <v>0</v>
      </c>
      <c r="R345" s="13">
        <v>0</v>
      </c>
      <c r="S345" s="13">
        <v>0</v>
      </c>
      <c r="T345" s="13">
        <v>0</v>
      </c>
      <c r="U345" s="13">
        <v>0</v>
      </c>
      <c r="V345" s="27">
        <f t="shared" si="14"/>
        <v>0</v>
      </c>
      <c r="W345" s="28">
        <f t="shared" si="13"/>
        <v>0</v>
      </c>
      <c r="X345" s="9"/>
    </row>
    <row r="346" spans="1:24">
      <c r="A346" s="10" t="s">
        <v>406</v>
      </c>
      <c r="B346" s="34" t="s">
        <v>28</v>
      </c>
      <c r="C346" s="13">
        <v>0</v>
      </c>
      <c r="D346" s="13">
        <v>7167</v>
      </c>
      <c r="E346" s="13">
        <v>0</v>
      </c>
      <c r="F346" s="13">
        <v>0</v>
      </c>
      <c r="G346" s="13">
        <v>0</v>
      </c>
      <c r="H346" s="13">
        <v>0</v>
      </c>
      <c r="I346" s="13">
        <v>0</v>
      </c>
      <c r="J346" s="13">
        <v>1574182</v>
      </c>
      <c r="K346" s="13">
        <v>0</v>
      </c>
      <c r="L346" s="13">
        <v>0</v>
      </c>
      <c r="M346" s="51">
        <v>0</v>
      </c>
      <c r="N346" s="13">
        <v>0</v>
      </c>
      <c r="O346" s="13">
        <v>0</v>
      </c>
      <c r="P346" s="13">
        <v>10000</v>
      </c>
      <c r="Q346" s="13">
        <v>0</v>
      </c>
      <c r="R346" s="13">
        <v>0</v>
      </c>
      <c r="S346" s="13">
        <v>0</v>
      </c>
      <c r="T346" s="13">
        <v>0</v>
      </c>
      <c r="U346" s="13">
        <v>0</v>
      </c>
      <c r="V346" s="27">
        <f t="shared" si="14"/>
        <v>1591349</v>
      </c>
      <c r="W346" s="28">
        <f t="shared" si="13"/>
        <v>8.6500491136491837E-3</v>
      </c>
      <c r="X346" s="9"/>
    </row>
    <row r="347" spans="1:24">
      <c r="A347" s="10" t="s">
        <v>60</v>
      </c>
      <c r="B347" s="34" t="s">
        <v>53</v>
      </c>
      <c r="C347" s="13">
        <v>0</v>
      </c>
      <c r="D347" s="13">
        <v>0</v>
      </c>
      <c r="E347" s="13">
        <v>0</v>
      </c>
      <c r="F347" s="13">
        <v>0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3">
        <v>0</v>
      </c>
      <c r="M347" s="51">
        <v>0</v>
      </c>
      <c r="N347" s="13">
        <v>0</v>
      </c>
      <c r="O347" s="13">
        <v>0</v>
      </c>
      <c r="P347" s="13">
        <v>0</v>
      </c>
      <c r="Q347" s="13">
        <v>0</v>
      </c>
      <c r="R347" s="13">
        <v>0</v>
      </c>
      <c r="S347" s="13">
        <v>0</v>
      </c>
      <c r="T347" s="13">
        <v>0</v>
      </c>
      <c r="U347" s="13">
        <v>0</v>
      </c>
      <c r="V347" s="27">
        <f t="shared" si="14"/>
        <v>0</v>
      </c>
      <c r="W347" s="28">
        <f t="shared" si="13"/>
        <v>0</v>
      </c>
      <c r="X347" s="9"/>
    </row>
    <row r="348" spans="1:24">
      <c r="A348" s="10" t="s">
        <v>407</v>
      </c>
      <c r="B348" s="34" t="s">
        <v>43</v>
      </c>
      <c r="C348" s="13">
        <v>0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13">
        <v>0</v>
      </c>
      <c r="K348" s="13">
        <v>0</v>
      </c>
      <c r="L348" s="13">
        <v>0</v>
      </c>
      <c r="M348" s="51">
        <v>0</v>
      </c>
      <c r="N348" s="13">
        <v>0</v>
      </c>
      <c r="O348" s="13">
        <v>0</v>
      </c>
      <c r="P348" s="13">
        <v>0</v>
      </c>
      <c r="Q348" s="13">
        <v>0</v>
      </c>
      <c r="R348" s="13">
        <v>0</v>
      </c>
      <c r="S348" s="13">
        <v>0</v>
      </c>
      <c r="T348" s="13">
        <v>0</v>
      </c>
      <c r="U348" s="13">
        <v>0</v>
      </c>
      <c r="V348" s="27">
        <f t="shared" si="14"/>
        <v>0</v>
      </c>
      <c r="W348" s="28">
        <f t="shared" si="13"/>
        <v>0</v>
      </c>
      <c r="X348" s="9"/>
    </row>
    <row r="349" spans="1:24">
      <c r="A349" s="10" t="s">
        <v>408</v>
      </c>
      <c r="B349" s="34" t="s">
        <v>47</v>
      </c>
      <c r="C349" s="13">
        <v>0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  <c r="I349" s="13">
        <v>0</v>
      </c>
      <c r="J349" s="13">
        <v>0</v>
      </c>
      <c r="K349" s="13">
        <v>0</v>
      </c>
      <c r="L349" s="13">
        <v>0</v>
      </c>
      <c r="M349" s="51">
        <v>0</v>
      </c>
      <c r="N349" s="13">
        <v>0</v>
      </c>
      <c r="O349" s="13">
        <v>0</v>
      </c>
      <c r="P349" s="13">
        <v>0</v>
      </c>
      <c r="Q349" s="13">
        <v>0</v>
      </c>
      <c r="R349" s="13">
        <v>0</v>
      </c>
      <c r="S349" s="13">
        <v>0</v>
      </c>
      <c r="T349" s="13">
        <v>0</v>
      </c>
      <c r="U349" s="13">
        <v>0</v>
      </c>
      <c r="V349" s="27">
        <f t="shared" si="14"/>
        <v>0</v>
      </c>
      <c r="W349" s="28">
        <f t="shared" si="13"/>
        <v>0</v>
      </c>
      <c r="X349" s="9"/>
    </row>
    <row r="350" spans="1:24">
      <c r="A350" s="10" t="s">
        <v>409</v>
      </c>
      <c r="B350" s="34" t="s">
        <v>32</v>
      </c>
      <c r="C350" s="13">
        <v>0</v>
      </c>
      <c r="D350" s="13">
        <v>0</v>
      </c>
      <c r="E350" s="13">
        <v>0</v>
      </c>
      <c r="F350" s="13">
        <v>56669</v>
      </c>
      <c r="G350" s="13">
        <v>0</v>
      </c>
      <c r="H350" s="13">
        <v>0</v>
      </c>
      <c r="I350" s="13">
        <v>0</v>
      </c>
      <c r="J350" s="13">
        <v>0</v>
      </c>
      <c r="K350" s="13">
        <v>0</v>
      </c>
      <c r="L350" s="13">
        <v>0</v>
      </c>
      <c r="M350" s="51">
        <v>0</v>
      </c>
      <c r="N350" s="13">
        <v>0</v>
      </c>
      <c r="O350" s="13">
        <v>0</v>
      </c>
      <c r="P350" s="13">
        <v>0</v>
      </c>
      <c r="Q350" s="13">
        <v>0</v>
      </c>
      <c r="R350" s="13">
        <v>44289</v>
      </c>
      <c r="S350" s="13">
        <v>0</v>
      </c>
      <c r="T350" s="13">
        <v>0</v>
      </c>
      <c r="U350" s="13">
        <v>0</v>
      </c>
      <c r="V350" s="27">
        <f t="shared" si="14"/>
        <v>100958</v>
      </c>
      <c r="W350" s="28">
        <f t="shared" si="13"/>
        <v>5.4877444131726867E-4</v>
      </c>
      <c r="X350" s="9"/>
    </row>
    <row r="351" spans="1:24">
      <c r="A351" s="10" t="s">
        <v>410</v>
      </c>
      <c r="B351" s="34" t="s">
        <v>66</v>
      </c>
      <c r="C351" s="13">
        <v>0</v>
      </c>
      <c r="D351" s="13">
        <v>0</v>
      </c>
      <c r="E351" s="13">
        <v>0</v>
      </c>
      <c r="F351" s="13">
        <v>0</v>
      </c>
      <c r="G351" s="13">
        <v>0</v>
      </c>
      <c r="H351" s="13">
        <v>0</v>
      </c>
      <c r="I351" s="13">
        <v>0</v>
      </c>
      <c r="J351" s="13">
        <v>0</v>
      </c>
      <c r="K351" s="13">
        <v>0</v>
      </c>
      <c r="L351" s="13">
        <v>0</v>
      </c>
      <c r="M351" s="51">
        <v>0</v>
      </c>
      <c r="N351" s="13">
        <v>0</v>
      </c>
      <c r="O351" s="13">
        <v>0</v>
      </c>
      <c r="P351" s="13">
        <v>0</v>
      </c>
      <c r="Q351" s="13">
        <v>0</v>
      </c>
      <c r="R351" s="13">
        <v>0</v>
      </c>
      <c r="S351" s="13">
        <v>0</v>
      </c>
      <c r="T351" s="13">
        <v>0</v>
      </c>
      <c r="U351" s="13">
        <v>0</v>
      </c>
      <c r="V351" s="27">
        <f t="shared" si="14"/>
        <v>0</v>
      </c>
      <c r="W351" s="28">
        <f t="shared" si="13"/>
        <v>0</v>
      </c>
      <c r="X351" s="9"/>
    </row>
    <row r="352" spans="1:24">
      <c r="A352" s="10" t="s">
        <v>411</v>
      </c>
      <c r="B352" s="34" t="s">
        <v>51</v>
      </c>
      <c r="C352" s="13">
        <v>0</v>
      </c>
      <c r="D352" s="13">
        <v>0</v>
      </c>
      <c r="E352" s="13">
        <v>0</v>
      </c>
      <c r="F352" s="13">
        <v>0</v>
      </c>
      <c r="G352" s="13">
        <v>0</v>
      </c>
      <c r="H352" s="13">
        <v>0</v>
      </c>
      <c r="I352" s="13">
        <v>0</v>
      </c>
      <c r="J352" s="13">
        <v>0</v>
      </c>
      <c r="K352" s="13">
        <v>0</v>
      </c>
      <c r="L352" s="13">
        <v>0</v>
      </c>
      <c r="M352" s="51">
        <v>0</v>
      </c>
      <c r="N352" s="13">
        <v>0</v>
      </c>
      <c r="O352" s="13">
        <v>0</v>
      </c>
      <c r="P352" s="13">
        <v>0</v>
      </c>
      <c r="Q352" s="13">
        <v>0</v>
      </c>
      <c r="R352" s="13">
        <v>0</v>
      </c>
      <c r="S352" s="13">
        <v>0</v>
      </c>
      <c r="T352" s="13">
        <v>0</v>
      </c>
      <c r="U352" s="13">
        <v>0</v>
      </c>
      <c r="V352" s="27">
        <f t="shared" si="14"/>
        <v>0</v>
      </c>
      <c r="W352" s="28">
        <f t="shared" si="13"/>
        <v>0</v>
      </c>
      <c r="X352" s="9"/>
    </row>
    <row r="353" spans="1:24">
      <c r="A353" s="10" t="s">
        <v>412</v>
      </c>
      <c r="B353" s="34" t="s">
        <v>65</v>
      </c>
      <c r="C353" s="13">
        <v>0</v>
      </c>
      <c r="D353" s="13">
        <v>0</v>
      </c>
      <c r="E353" s="13">
        <v>0</v>
      </c>
      <c r="F353" s="13">
        <v>0</v>
      </c>
      <c r="G353" s="13">
        <v>0</v>
      </c>
      <c r="H353" s="13">
        <v>0</v>
      </c>
      <c r="I353" s="13">
        <v>0</v>
      </c>
      <c r="J353" s="13">
        <v>0</v>
      </c>
      <c r="K353" s="13">
        <v>0</v>
      </c>
      <c r="L353" s="13">
        <v>0</v>
      </c>
      <c r="M353" s="51">
        <v>0</v>
      </c>
      <c r="N353" s="13">
        <v>0</v>
      </c>
      <c r="O353" s="13">
        <v>0</v>
      </c>
      <c r="P353" s="13">
        <v>0</v>
      </c>
      <c r="Q353" s="13">
        <v>0</v>
      </c>
      <c r="R353" s="13">
        <v>0</v>
      </c>
      <c r="S353" s="13">
        <v>0</v>
      </c>
      <c r="T353" s="13">
        <v>0</v>
      </c>
      <c r="U353" s="13">
        <v>0</v>
      </c>
      <c r="V353" s="27">
        <f t="shared" si="14"/>
        <v>0</v>
      </c>
      <c r="W353" s="28">
        <f t="shared" si="13"/>
        <v>0</v>
      </c>
      <c r="X353" s="9"/>
    </row>
    <row r="354" spans="1:24">
      <c r="A354" s="10" t="s">
        <v>413</v>
      </c>
      <c r="B354" s="34" t="s">
        <v>44</v>
      </c>
      <c r="C354" s="13">
        <v>0</v>
      </c>
      <c r="D354" s="13">
        <v>0</v>
      </c>
      <c r="E354" s="13">
        <v>0</v>
      </c>
      <c r="F354" s="13">
        <v>0</v>
      </c>
      <c r="G354" s="13">
        <v>0</v>
      </c>
      <c r="H354" s="13">
        <v>0</v>
      </c>
      <c r="I354" s="13">
        <v>0</v>
      </c>
      <c r="J354" s="13">
        <v>0</v>
      </c>
      <c r="K354" s="13">
        <v>0</v>
      </c>
      <c r="L354" s="13">
        <v>0</v>
      </c>
      <c r="M354" s="51">
        <v>0</v>
      </c>
      <c r="N354" s="13">
        <v>0</v>
      </c>
      <c r="O354" s="13">
        <v>0</v>
      </c>
      <c r="P354" s="13">
        <v>0</v>
      </c>
      <c r="Q354" s="13">
        <v>0</v>
      </c>
      <c r="R354" s="13">
        <v>0</v>
      </c>
      <c r="S354" s="13">
        <v>0</v>
      </c>
      <c r="T354" s="13">
        <v>0</v>
      </c>
      <c r="U354" s="13">
        <v>0</v>
      </c>
      <c r="V354" s="27">
        <f t="shared" si="14"/>
        <v>0</v>
      </c>
      <c r="W354" s="28">
        <f t="shared" si="13"/>
        <v>0</v>
      </c>
      <c r="X354" s="9"/>
    </row>
    <row r="355" spans="1:24">
      <c r="A355" s="10" t="s">
        <v>414</v>
      </c>
      <c r="B355" s="34" t="s">
        <v>51</v>
      </c>
      <c r="C355" s="13">
        <v>0</v>
      </c>
      <c r="D355" s="13">
        <v>0</v>
      </c>
      <c r="E355" s="13">
        <v>0</v>
      </c>
      <c r="F355" s="13">
        <v>0</v>
      </c>
      <c r="G355" s="13">
        <v>0</v>
      </c>
      <c r="H355" s="13">
        <v>0</v>
      </c>
      <c r="I355" s="13">
        <v>0</v>
      </c>
      <c r="J355" s="13">
        <v>0</v>
      </c>
      <c r="K355" s="13">
        <v>0</v>
      </c>
      <c r="L355" s="13">
        <v>0</v>
      </c>
      <c r="M355" s="51">
        <v>0</v>
      </c>
      <c r="N355" s="13">
        <v>0</v>
      </c>
      <c r="O355" s="13">
        <v>0</v>
      </c>
      <c r="P355" s="13">
        <v>0</v>
      </c>
      <c r="Q355" s="13">
        <v>0</v>
      </c>
      <c r="R355" s="13">
        <v>0</v>
      </c>
      <c r="S355" s="13">
        <v>0</v>
      </c>
      <c r="T355" s="13">
        <v>0</v>
      </c>
      <c r="U355" s="13">
        <v>0</v>
      </c>
      <c r="V355" s="27">
        <f t="shared" si="14"/>
        <v>0</v>
      </c>
      <c r="W355" s="28">
        <f t="shared" si="13"/>
        <v>0</v>
      </c>
      <c r="X355" s="9"/>
    </row>
    <row r="356" spans="1:24">
      <c r="A356" s="10" t="s">
        <v>415</v>
      </c>
      <c r="B356" s="34" t="s">
        <v>53</v>
      </c>
      <c r="C356" s="13">
        <v>0</v>
      </c>
      <c r="D356" s="13">
        <v>0</v>
      </c>
      <c r="E356" s="13">
        <v>0</v>
      </c>
      <c r="F356" s="13">
        <v>0</v>
      </c>
      <c r="G356" s="13">
        <v>0</v>
      </c>
      <c r="H356" s="13">
        <v>0</v>
      </c>
      <c r="I356" s="13">
        <v>0</v>
      </c>
      <c r="J356" s="13">
        <v>0</v>
      </c>
      <c r="K356" s="13">
        <v>0</v>
      </c>
      <c r="L356" s="13">
        <v>0</v>
      </c>
      <c r="M356" s="51">
        <v>0</v>
      </c>
      <c r="N356" s="13">
        <v>0</v>
      </c>
      <c r="O356" s="13">
        <v>0</v>
      </c>
      <c r="P356" s="13">
        <v>0</v>
      </c>
      <c r="Q356" s="13">
        <v>0</v>
      </c>
      <c r="R356" s="13">
        <v>0</v>
      </c>
      <c r="S356" s="13">
        <v>0</v>
      </c>
      <c r="T356" s="13">
        <v>0</v>
      </c>
      <c r="U356" s="13">
        <v>0</v>
      </c>
      <c r="V356" s="27">
        <f t="shared" si="14"/>
        <v>0</v>
      </c>
      <c r="W356" s="28">
        <f t="shared" si="13"/>
        <v>0</v>
      </c>
      <c r="X356" s="9"/>
    </row>
    <row r="357" spans="1:24">
      <c r="A357" s="10" t="s">
        <v>416</v>
      </c>
      <c r="B357" s="34" t="s">
        <v>8</v>
      </c>
      <c r="C357" s="13">
        <v>0</v>
      </c>
      <c r="D357" s="13">
        <v>0</v>
      </c>
      <c r="E357" s="13">
        <v>0</v>
      </c>
      <c r="F357" s="13">
        <v>0</v>
      </c>
      <c r="G357" s="13">
        <v>0</v>
      </c>
      <c r="H357" s="13">
        <v>0</v>
      </c>
      <c r="I357" s="13">
        <v>0</v>
      </c>
      <c r="J357" s="13">
        <v>0</v>
      </c>
      <c r="K357" s="13">
        <v>0</v>
      </c>
      <c r="L357" s="13">
        <v>0</v>
      </c>
      <c r="M357" s="51">
        <v>0</v>
      </c>
      <c r="N357" s="13">
        <v>0</v>
      </c>
      <c r="O357" s="13">
        <v>0</v>
      </c>
      <c r="P357" s="13">
        <v>0</v>
      </c>
      <c r="Q357" s="13">
        <v>0</v>
      </c>
      <c r="R357" s="13">
        <v>0</v>
      </c>
      <c r="S357" s="13">
        <v>0</v>
      </c>
      <c r="T357" s="13">
        <v>0</v>
      </c>
      <c r="U357" s="13">
        <v>0</v>
      </c>
      <c r="V357" s="27">
        <f t="shared" si="14"/>
        <v>0</v>
      </c>
      <c r="W357" s="28">
        <f t="shared" si="13"/>
        <v>0</v>
      </c>
      <c r="X357" s="9"/>
    </row>
    <row r="358" spans="1:24">
      <c r="A358" s="10" t="s">
        <v>417</v>
      </c>
      <c r="B358" s="34" t="s">
        <v>5</v>
      </c>
      <c r="C358" s="13">
        <v>0</v>
      </c>
      <c r="D358" s="13">
        <v>0</v>
      </c>
      <c r="E358" s="13">
        <v>0</v>
      </c>
      <c r="F358" s="13">
        <v>0</v>
      </c>
      <c r="G358" s="13">
        <v>0</v>
      </c>
      <c r="H358" s="13">
        <v>0</v>
      </c>
      <c r="I358" s="13">
        <v>0</v>
      </c>
      <c r="J358" s="13">
        <v>0</v>
      </c>
      <c r="K358" s="13">
        <v>0</v>
      </c>
      <c r="L358" s="13">
        <v>0</v>
      </c>
      <c r="M358" s="51">
        <v>0</v>
      </c>
      <c r="N358" s="13">
        <v>0</v>
      </c>
      <c r="O358" s="13">
        <v>0</v>
      </c>
      <c r="P358" s="13">
        <v>0</v>
      </c>
      <c r="Q358" s="13">
        <v>0</v>
      </c>
      <c r="R358" s="13">
        <v>0</v>
      </c>
      <c r="S358" s="13">
        <v>0</v>
      </c>
      <c r="T358" s="13">
        <v>0</v>
      </c>
      <c r="U358" s="13">
        <v>0</v>
      </c>
      <c r="V358" s="27">
        <f t="shared" si="14"/>
        <v>0</v>
      </c>
      <c r="W358" s="28">
        <f t="shared" si="13"/>
        <v>0</v>
      </c>
      <c r="X358" s="9"/>
    </row>
    <row r="359" spans="1:24">
      <c r="A359" s="10" t="s">
        <v>418</v>
      </c>
      <c r="B359" s="34" t="s">
        <v>56</v>
      </c>
      <c r="C359" s="13">
        <v>0</v>
      </c>
      <c r="D359" s="13">
        <v>0</v>
      </c>
      <c r="E359" s="13">
        <v>0</v>
      </c>
      <c r="F359" s="13">
        <v>0</v>
      </c>
      <c r="G359" s="13">
        <v>0</v>
      </c>
      <c r="H359" s="13">
        <v>0</v>
      </c>
      <c r="I359" s="13">
        <v>0</v>
      </c>
      <c r="J359" s="13">
        <v>0</v>
      </c>
      <c r="K359" s="13">
        <v>0</v>
      </c>
      <c r="L359" s="13">
        <v>0</v>
      </c>
      <c r="M359" s="51">
        <v>0</v>
      </c>
      <c r="N359" s="13">
        <v>0</v>
      </c>
      <c r="O359" s="13">
        <v>0</v>
      </c>
      <c r="P359" s="13">
        <v>0</v>
      </c>
      <c r="Q359" s="13">
        <v>374069</v>
      </c>
      <c r="R359" s="13">
        <v>615921</v>
      </c>
      <c r="S359" s="13">
        <v>0</v>
      </c>
      <c r="T359" s="13">
        <v>0</v>
      </c>
      <c r="U359" s="13">
        <v>0</v>
      </c>
      <c r="V359" s="27">
        <f t="shared" si="14"/>
        <v>989990</v>
      </c>
      <c r="W359" s="28">
        <f t="shared" si="13"/>
        <v>5.3812596243951226E-3</v>
      </c>
      <c r="X359" s="9"/>
    </row>
    <row r="360" spans="1:24">
      <c r="A360" s="10" t="s">
        <v>419</v>
      </c>
      <c r="B360" s="34" t="s">
        <v>56</v>
      </c>
      <c r="C360" s="13">
        <v>0</v>
      </c>
      <c r="D360" s="13">
        <v>0</v>
      </c>
      <c r="E360" s="13">
        <v>0</v>
      </c>
      <c r="F360" s="13">
        <v>0</v>
      </c>
      <c r="G360" s="13">
        <v>0</v>
      </c>
      <c r="H360" s="13">
        <v>0</v>
      </c>
      <c r="I360" s="13">
        <v>0</v>
      </c>
      <c r="J360" s="13">
        <v>0</v>
      </c>
      <c r="K360" s="13">
        <v>0</v>
      </c>
      <c r="L360" s="13">
        <v>0</v>
      </c>
      <c r="M360" s="51">
        <v>0</v>
      </c>
      <c r="N360" s="13">
        <v>0</v>
      </c>
      <c r="O360" s="13">
        <v>0</v>
      </c>
      <c r="P360" s="13">
        <v>0</v>
      </c>
      <c r="Q360" s="13">
        <v>0</v>
      </c>
      <c r="R360" s="13">
        <v>0</v>
      </c>
      <c r="S360" s="13">
        <v>0</v>
      </c>
      <c r="T360" s="13">
        <v>0</v>
      </c>
      <c r="U360" s="13">
        <v>0</v>
      </c>
      <c r="V360" s="27">
        <f t="shared" si="14"/>
        <v>0</v>
      </c>
      <c r="W360" s="28">
        <f t="shared" si="13"/>
        <v>0</v>
      </c>
      <c r="X360" s="9"/>
    </row>
    <row r="361" spans="1:24">
      <c r="A361" s="10" t="s">
        <v>420</v>
      </c>
      <c r="B361" s="34" t="s">
        <v>50</v>
      </c>
      <c r="C361" s="13">
        <v>1371</v>
      </c>
      <c r="D361" s="13">
        <v>0</v>
      </c>
      <c r="E361" s="13">
        <v>0</v>
      </c>
      <c r="F361" s="13">
        <v>0</v>
      </c>
      <c r="G361" s="13">
        <v>0</v>
      </c>
      <c r="H361" s="13">
        <v>0</v>
      </c>
      <c r="I361" s="13">
        <v>0</v>
      </c>
      <c r="J361" s="13">
        <v>0</v>
      </c>
      <c r="K361" s="13">
        <v>0</v>
      </c>
      <c r="L361" s="13">
        <v>0</v>
      </c>
      <c r="M361" s="51">
        <v>0</v>
      </c>
      <c r="N361" s="13">
        <v>6056</v>
      </c>
      <c r="O361" s="13">
        <v>0</v>
      </c>
      <c r="P361" s="13">
        <v>0</v>
      </c>
      <c r="Q361" s="13">
        <v>0</v>
      </c>
      <c r="R361" s="13">
        <v>0</v>
      </c>
      <c r="S361" s="13">
        <v>0</v>
      </c>
      <c r="T361" s="13">
        <v>0</v>
      </c>
      <c r="U361" s="13">
        <v>0</v>
      </c>
      <c r="V361" s="27">
        <f t="shared" si="14"/>
        <v>7427</v>
      </c>
      <c r="W361" s="28">
        <f t="shared" si="13"/>
        <v>4.0370726199640984E-5</v>
      </c>
      <c r="X361" s="9"/>
    </row>
    <row r="362" spans="1:24">
      <c r="A362" s="10" t="s">
        <v>421</v>
      </c>
      <c r="B362" s="34" t="s">
        <v>52</v>
      </c>
      <c r="C362" s="13">
        <v>0</v>
      </c>
      <c r="D362" s="13">
        <v>0</v>
      </c>
      <c r="E362" s="13">
        <v>0</v>
      </c>
      <c r="F362" s="13">
        <v>0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3">
        <v>0</v>
      </c>
      <c r="M362" s="51">
        <v>0</v>
      </c>
      <c r="N362" s="13">
        <v>0</v>
      </c>
      <c r="O362" s="13">
        <v>0</v>
      </c>
      <c r="P362" s="13">
        <v>0</v>
      </c>
      <c r="Q362" s="13">
        <v>0</v>
      </c>
      <c r="R362" s="13">
        <v>0</v>
      </c>
      <c r="S362" s="13">
        <v>0</v>
      </c>
      <c r="T362" s="13">
        <v>0</v>
      </c>
      <c r="U362" s="13">
        <v>0</v>
      </c>
      <c r="V362" s="27">
        <f t="shared" si="14"/>
        <v>0</v>
      </c>
      <c r="W362" s="28">
        <f t="shared" si="13"/>
        <v>0</v>
      </c>
      <c r="X362" s="9"/>
    </row>
    <row r="363" spans="1:24">
      <c r="A363" s="10" t="s">
        <v>422</v>
      </c>
      <c r="B363" s="34" t="s">
        <v>57</v>
      </c>
      <c r="C363" s="13">
        <v>0</v>
      </c>
      <c r="D363" s="13">
        <v>0</v>
      </c>
      <c r="E363" s="13">
        <v>0</v>
      </c>
      <c r="F363" s="13">
        <v>0</v>
      </c>
      <c r="G363" s="13">
        <v>0</v>
      </c>
      <c r="H363" s="13">
        <v>0</v>
      </c>
      <c r="I363" s="13">
        <v>0</v>
      </c>
      <c r="J363" s="13">
        <v>0</v>
      </c>
      <c r="K363" s="13">
        <v>0</v>
      </c>
      <c r="L363" s="13">
        <v>0</v>
      </c>
      <c r="M363" s="51">
        <v>0</v>
      </c>
      <c r="N363" s="13">
        <v>0</v>
      </c>
      <c r="O363" s="13">
        <v>0</v>
      </c>
      <c r="P363" s="13">
        <v>0</v>
      </c>
      <c r="Q363" s="13">
        <v>0</v>
      </c>
      <c r="R363" s="13">
        <v>0</v>
      </c>
      <c r="S363" s="13">
        <v>0</v>
      </c>
      <c r="T363" s="13">
        <v>0</v>
      </c>
      <c r="U363" s="13">
        <v>0</v>
      </c>
      <c r="V363" s="27">
        <f t="shared" si="14"/>
        <v>0</v>
      </c>
      <c r="W363" s="28">
        <f t="shared" si="13"/>
        <v>0</v>
      </c>
      <c r="X363" s="9"/>
    </row>
    <row r="364" spans="1:24">
      <c r="A364" s="10" t="s">
        <v>423</v>
      </c>
      <c r="B364" s="34" t="s">
        <v>66</v>
      </c>
      <c r="C364" s="13">
        <v>0</v>
      </c>
      <c r="D364" s="13">
        <v>0</v>
      </c>
      <c r="E364" s="13">
        <v>0</v>
      </c>
      <c r="F364" s="13">
        <v>0</v>
      </c>
      <c r="G364" s="13">
        <v>316521</v>
      </c>
      <c r="H364" s="13">
        <v>163910</v>
      </c>
      <c r="I364" s="13">
        <v>0</v>
      </c>
      <c r="J364" s="13">
        <v>0</v>
      </c>
      <c r="K364" s="13">
        <v>0</v>
      </c>
      <c r="L364" s="13">
        <v>0</v>
      </c>
      <c r="M364" s="51">
        <v>0</v>
      </c>
      <c r="N364" s="13">
        <v>0</v>
      </c>
      <c r="O364" s="13">
        <v>0</v>
      </c>
      <c r="P364" s="13">
        <v>0</v>
      </c>
      <c r="Q364" s="13">
        <v>0</v>
      </c>
      <c r="R364" s="13">
        <v>0</v>
      </c>
      <c r="S364" s="13">
        <v>0</v>
      </c>
      <c r="T364" s="13">
        <v>3373</v>
      </c>
      <c r="U364" s="13">
        <v>0</v>
      </c>
      <c r="V364" s="27">
        <f t="shared" si="14"/>
        <v>483804</v>
      </c>
      <c r="W364" s="28">
        <f t="shared" si="13"/>
        <v>2.6297992215283568E-3</v>
      </c>
      <c r="X364" s="9"/>
    </row>
    <row r="365" spans="1:24">
      <c r="A365" s="10" t="s">
        <v>424</v>
      </c>
      <c r="B365" s="34" t="s">
        <v>53</v>
      </c>
      <c r="C365" s="13">
        <v>0</v>
      </c>
      <c r="D365" s="13">
        <v>0</v>
      </c>
      <c r="E365" s="13">
        <v>0</v>
      </c>
      <c r="F365" s="13">
        <v>0</v>
      </c>
      <c r="G365" s="13">
        <v>0</v>
      </c>
      <c r="H365" s="13">
        <v>0</v>
      </c>
      <c r="I365" s="13">
        <v>0</v>
      </c>
      <c r="J365" s="13">
        <v>0</v>
      </c>
      <c r="K365" s="13">
        <v>0</v>
      </c>
      <c r="L365" s="13">
        <v>0</v>
      </c>
      <c r="M365" s="51">
        <v>0</v>
      </c>
      <c r="N365" s="13">
        <v>0</v>
      </c>
      <c r="O365" s="13">
        <v>0</v>
      </c>
      <c r="P365" s="13">
        <v>0</v>
      </c>
      <c r="Q365" s="13">
        <v>0</v>
      </c>
      <c r="R365" s="13">
        <v>0</v>
      </c>
      <c r="S365" s="13">
        <v>0</v>
      </c>
      <c r="T365" s="13">
        <v>0</v>
      </c>
      <c r="U365" s="13">
        <v>0</v>
      </c>
      <c r="V365" s="27">
        <f t="shared" si="14"/>
        <v>0</v>
      </c>
      <c r="W365" s="28">
        <f t="shared" si="13"/>
        <v>0</v>
      </c>
      <c r="X365" s="9"/>
    </row>
    <row r="366" spans="1:24">
      <c r="A366" s="10" t="s">
        <v>425</v>
      </c>
      <c r="B366" s="34" t="s">
        <v>53</v>
      </c>
      <c r="C366" s="13">
        <v>0</v>
      </c>
      <c r="D366" s="13">
        <v>0</v>
      </c>
      <c r="E366" s="13">
        <v>0</v>
      </c>
      <c r="F366" s="13">
        <v>0</v>
      </c>
      <c r="G366" s="13">
        <v>0</v>
      </c>
      <c r="H366" s="13">
        <v>0</v>
      </c>
      <c r="I366" s="13">
        <v>0</v>
      </c>
      <c r="J366" s="13">
        <v>0</v>
      </c>
      <c r="K366" s="13">
        <v>0</v>
      </c>
      <c r="L366" s="13">
        <v>0</v>
      </c>
      <c r="M366" s="51">
        <v>0</v>
      </c>
      <c r="N366" s="13">
        <v>0</v>
      </c>
      <c r="O366" s="13">
        <v>0</v>
      </c>
      <c r="P366" s="13">
        <v>0</v>
      </c>
      <c r="Q366" s="13">
        <v>0</v>
      </c>
      <c r="R366" s="13">
        <v>0</v>
      </c>
      <c r="S366" s="13">
        <v>0</v>
      </c>
      <c r="T366" s="13">
        <v>10484</v>
      </c>
      <c r="U366" s="13">
        <v>0</v>
      </c>
      <c r="V366" s="27">
        <f t="shared" si="14"/>
        <v>10484</v>
      </c>
      <c r="W366" s="28">
        <f t="shared" si="13"/>
        <v>5.6987571492801414E-5</v>
      </c>
      <c r="X366" s="9"/>
    </row>
    <row r="367" spans="1:24">
      <c r="A367" s="10" t="s">
        <v>426</v>
      </c>
      <c r="B367" s="34" t="s">
        <v>6</v>
      </c>
      <c r="C367" s="13">
        <v>0</v>
      </c>
      <c r="D367" s="13">
        <v>0</v>
      </c>
      <c r="E367" s="13">
        <v>0</v>
      </c>
      <c r="F367" s="13">
        <v>0</v>
      </c>
      <c r="G367" s="13">
        <v>0</v>
      </c>
      <c r="H367" s="13">
        <v>0</v>
      </c>
      <c r="I367" s="13">
        <v>0</v>
      </c>
      <c r="J367" s="13">
        <v>0</v>
      </c>
      <c r="K367" s="13">
        <v>0</v>
      </c>
      <c r="L367" s="13">
        <v>0</v>
      </c>
      <c r="M367" s="51">
        <v>0</v>
      </c>
      <c r="N367" s="13">
        <v>0</v>
      </c>
      <c r="O367" s="13">
        <v>0</v>
      </c>
      <c r="P367" s="13">
        <v>119040</v>
      </c>
      <c r="Q367" s="13">
        <v>0</v>
      </c>
      <c r="R367" s="13">
        <v>0</v>
      </c>
      <c r="S367" s="13">
        <v>0</v>
      </c>
      <c r="T367" s="13">
        <v>0</v>
      </c>
      <c r="U367" s="13">
        <v>124688</v>
      </c>
      <c r="V367" s="27">
        <f t="shared" si="14"/>
        <v>243728</v>
      </c>
      <c r="W367" s="28">
        <f t="shared" si="13"/>
        <v>1.3248251454404333E-3</v>
      </c>
      <c r="X367" s="9"/>
    </row>
    <row r="368" spans="1:24">
      <c r="A368" s="10" t="s">
        <v>427</v>
      </c>
      <c r="B368" s="34" t="s">
        <v>43</v>
      </c>
      <c r="C368" s="13">
        <v>0</v>
      </c>
      <c r="D368" s="13">
        <v>0</v>
      </c>
      <c r="E368" s="13">
        <v>0</v>
      </c>
      <c r="F368" s="13">
        <v>0</v>
      </c>
      <c r="G368" s="13">
        <v>0</v>
      </c>
      <c r="H368" s="13">
        <v>0</v>
      </c>
      <c r="I368" s="13">
        <v>0</v>
      </c>
      <c r="J368" s="13">
        <v>0</v>
      </c>
      <c r="K368" s="13">
        <v>0</v>
      </c>
      <c r="L368" s="13">
        <v>0</v>
      </c>
      <c r="M368" s="51">
        <v>0</v>
      </c>
      <c r="N368" s="13">
        <v>0</v>
      </c>
      <c r="O368" s="13">
        <v>0</v>
      </c>
      <c r="P368" s="13">
        <v>0</v>
      </c>
      <c r="Q368" s="13">
        <v>0</v>
      </c>
      <c r="R368" s="13">
        <v>0</v>
      </c>
      <c r="S368" s="13">
        <v>0</v>
      </c>
      <c r="T368" s="13">
        <v>0</v>
      </c>
      <c r="U368" s="13">
        <v>0</v>
      </c>
      <c r="V368" s="27">
        <f t="shared" si="14"/>
        <v>0</v>
      </c>
      <c r="W368" s="28">
        <f t="shared" si="13"/>
        <v>0</v>
      </c>
      <c r="X368" s="9"/>
    </row>
    <row r="369" spans="1:24">
      <c r="A369" s="10" t="s">
        <v>428</v>
      </c>
      <c r="B369" s="34" t="s">
        <v>44</v>
      </c>
      <c r="C369" s="13">
        <v>0</v>
      </c>
      <c r="D369" s="13">
        <v>0</v>
      </c>
      <c r="E369" s="13">
        <v>0</v>
      </c>
      <c r="F369" s="13">
        <v>0</v>
      </c>
      <c r="G369" s="13">
        <v>0</v>
      </c>
      <c r="H369" s="13">
        <v>0</v>
      </c>
      <c r="I369" s="13">
        <v>0</v>
      </c>
      <c r="J369" s="13">
        <v>0</v>
      </c>
      <c r="K369" s="13">
        <v>0</v>
      </c>
      <c r="L369" s="13">
        <v>0</v>
      </c>
      <c r="M369" s="51">
        <v>0</v>
      </c>
      <c r="N369" s="13">
        <v>0</v>
      </c>
      <c r="O369" s="13">
        <v>0</v>
      </c>
      <c r="P369" s="13">
        <v>0</v>
      </c>
      <c r="Q369" s="13">
        <v>0</v>
      </c>
      <c r="R369" s="13">
        <v>0</v>
      </c>
      <c r="S369" s="13">
        <v>0</v>
      </c>
      <c r="T369" s="13">
        <v>0</v>
      </c>
      <c r="U369" s="13">
        <v>0</v>
      </c>
      <c r="V369" s="27">
        <f t="shared" si="14"/>
        <v>0</v>
      </c>
      <c r="W369" s="28">
        <f t="shared" si="13"/>
        <v>0</v>
      </c>
      <c r="X369" s="9"/>
    </row>
    <row r="370" spans="1:24">
      <c r="A370" s="10" t="s">
        <v>429</v>
      </c>
      <c r="B370" s="34" t="s">
        <v>8</v>
      </c>
      <c r="C370" s="13">
        <v>0</v>
      </c>
      <c r="D370" s="13">
        <v>0</v>
      </c>
      <c r="E370" s="13">
        <v>0</v>
      </c>
      <c r="F370" s="13">
        <v>0</v>
      </c>
      <c r="G370" s="13">
        <v>0</v>
      </c>
      <c r="H370" s="13">
        <v>0</v>
      </c>
      <c r="I370" s="13">
        <v>0</v>
      </c>
      <c r="J370" s="13">
        <v>0</v>
      </c>
      <c r="K370" s="13">
        <v>0</v>
      </c>
      <c r="L370" s="13">
        <v>0</v>
      </c>
      <c r="M370" s="51">
        <v>400000</v>
      </c>
      <c r="N370" s="13">
        <v>0</v>
      </c>
      <c r="O370" s="13">
        <v>0</v>
      </c>
      <c r="P370" s="13">
        <v>0</v>
      </c>
      <c r="Q370" s="13">
        <v>0</v>
      </c>
      <c r="R370" s="13">
        <v>0</v>
      </c>
      <c r="S370" s="13">
        <v>0</v>
      </c>
      <c r="T370" s="13">
        <v>0</v>
      </c>
      <c r="U370" s="13">
        <v>0</v>
      </c>
      <c r="V370" s="27">
        <f t="shared" si="14"/>
        <v>400000</v>
      </c>
      <c r="W370" s="28">
        <f t="shared" si="13"/>
        <v>2.1742682751927284E-3</v>
      </c>
      <c r="X370" s="9"/>
    </row>
    <row r="371" spans="1:24">
      <c r="A371" s="10" t="s">
        <v>430</v>
      </c>
      <c r="B371" s="34" t="s">
        <v>44</v>
      </c>
      <c r="C371" s="13">
        <v>0</v>
      </c>
      <c r="D371" s="13">
        <v>0</v>
      </c>
      <c r="E371" s="13">
        <v>0</v>
      </c>
      <c r="F371" s="13">
        <v>0</v>
      </c>
      <c r="G371" s="13">
        <v>0</v>
      </c>
      <c r="H371" s="13">
        <v>0</v>
      </c>
      <c r="I371" s="13">
        <v>0</v>
      </c>
      <c r="J371" s="13">
        <v>0</v>
      </c>
      <c r="K371" s="13">
        <v>0</v>
      </c>
      <c r="L371" s="13">
        <v>0</v>
      </c>
      <c r="M371" s="51">
        <v>0</v>
      </c>
      <c r="N371" s="13">
        <v>0</v>
      </c>
      <c r="O371" s="13">
        <v>0</v>
      </c>
      <c r="P371" s="13">
        <v>0</v>
      </c>
      <c r="Q371" s="13">
        <v>0</v>
      </c>
      <c r="R371" s="13">
        <v>0</v>
      </c>
      <c r="S371" s="13">
        <v>124000</v>
      </c>
      <c r="T371" s="13">
        <v>0</v>
      </c>
      <c r="U371" s="13">
        <v>0</v>
      </c>
      <c r="V371" s="27">
        <f t="shared" si="14"/>
        <v>124000</v>
      </c>
      <c r="W371" s="28">
        <f t="shared" si="13"/>
        <v>6.7402316530974576E-4</v>
      </c>
      <c r="X371" s="9"/>
    </row>
    <row r="372" spans="1:24">
      <c r="A372" s="10" t="s">
        <v>431</v>
      </c>
      <c r="B372" s="34" t="s">
        <v>44</v>
      </c>
      <c r="C372" s="13">
        <v>0</v>
      </c>
      <c r="D372" s="13">
        <v>0</v>
      </c>
      <c r="E372" s="13">
        <v>0</v>
      </c>
      <c r="F372" s="13">
        <v>0</v>
      </c>
      <c r="G372" s="13">
        <v>0</v>
      </c>
      <c r="H372" s="13">
        <v>0</v>
      </c>
      <c r="I372" s="13">
        <v>0</v>
      </c>
      <c r="J372" s="13">
        <v>0</v>
      </c>
      <c r="K372" s="13">
        <v>0</v>
      </c>
      <c r="L372" s="13">
        <v>0</v>
      </c>
      <c r="M372" s="51">
        <v>0</v>
      </c>
      <c r="N372" s="13">
        <v>0</v>
      </c>
      <c r="O372" s="13">
        <v>0</v>
      </c>
      <c r="P372" s="13">
        <v>0</v>
      </c>
      <c r="Q372" s="13">
        <v>0</v>
      </c>
      <c r="R372" s="13">
        <v>0</v>
      </c>
      <c r="S372" s="13">
        <v>0</v>
      </c>
      <c r="T372" s="13">
        <v>0</v>
      </c>
      <c r="U372" s="13">
        <v>0</v>
      </c>
      <c r="V372" s="27">
        <f t="shared" si="14"/>
        <v>0</v>
      </c>
      <c r="W372" s="28">
        <f t="shared" si="13"/>
        <v>0</v>
      </c>
      <c r="X372" s="9"/>
    </row>
    <row r="373" spans="1:24">
      <c r="A373" s="10" t="s">
        <v>432</v>
      </c>
      <c r="B373" s="34" t="s">
        <v>37</v>
      </c>
      <c r="C373" s="13">
        <v>0</v>
      </c>
      <c r="D373" s="13">
        <v>0</v>
      </c>
      <c r="E373" s="13">
        <v>0</v>
      </c>
      <c r="F373" s="13">
        <v>0</v>
      </c>
      <c r="G373" s="13">
        <v>0</v>
      </c>
      <c r="H373" s="13">
        <v>0</v>
      </c>
      <c r="I373" s="13">
        <v>0</v>
      </c>
      <c r="J373" s="13">
        <v>0</v>
      </c>
      <c r="K373" s="13">
        <v>0</v>
      </c>
      <c r="L373" s="13">
        <v>0</v>
      </c>
      <c r="M373" s="51">
        <v>0</v>
      </c>
      <c r="N373" s="13">
        <v>121000</v>
      </c>
      <c r="O373" s="13">
        <v>0</v>
      </c>
      <c r="P373" s="13">
        <v>0</v>
      </c>
      <c r="Q373" s="13">
        <v>0</v>
      </c>
      <c r="R373" s="13">
        <v>0</v>
      </c>
      <c r="S373" s="13">
        <v>0</v>
      </c>
      <c r="T373" s="13">
        <v>0</v>
      </c>
      <c r="U373" s="13">
        <v>0</v>
      </c>
      <c r="V373" s="27">
        <f t="shared" si="14"/>
        <v>121000</v>
      </c>
      <c r="W373" s="28">
        <f t="shared" si="13"/>
        <v>6.577161532458003E-4</v>
      </c>
      <c r="X373" s="9"/>
    </row>
    <row r="374" spans="1:24">
      <c r="A374" s="10" t="s">
        <v>433</v>
      </c>
      <c r="B374" s="34" t="s">
        <v>8</v>
      </c>
      <c r="C374" s="13">
        <v>0</v>
      </c>
      <c r="D374" s="13">
        <v>0</v>
      </c>
      <c r="E374" s="13">
        <v>0</v>
      </c>
      <c r="F374" s="13">
        <v>0</v>
      </c>
      <c r="G374" s="13">
        <v>0</v>
      </c>
      <c r="H374" s="13">
        <v>0</v>
      </c>
      <c r="I374" s="13">
        <v>0</v>
      </c>
      <c r="J374" s="13">
        <v>0</v>
      </c>
      <c r="K374" s="13">
        <v>0</v>
      </c>
      <c r="L374" s="13">
        <v>0</v>
      </c>
      <c r="M374" s="51">
        <v>0</v>
      </c>
      <c r="N374" s="13">
        <v>0</v>
      </c>
      <c r="O374" s="13">
        <v>0</v>
      </c>
      <c r="P374" s="13">
        <v>0</v>
      </c>
      <c r="Q374" s="13">
        <v>0</v>
      </c>
      <c r="R374" s="13">
        <v>0</v>
      </c>
      <c r="S374" s="13">
        <v>0</v>
      </c>
      <c r="T374" s="13">
        <v>0</v>
      </c>
      <c r="U374" s="13">
        <v>0</v>
      </c>
      <c r="V374" s="27">
        <f t="shared" si="14"/>
        <v>0</v>
      </c>
      <c r="W374" s="28">
        <f t="shared" si="13"/>
        <v>0</v>
      </c>
      <c r="X374" s="9"/>
    </row>
    <row r="375" spans="1:24">
      <c r="A375" s="10" t="s">
        <v>434</v>
      </c>
      <c r="B375" s="34" t="s">
        <v>29</v>
      </c>
      <c r="C375" s="13">
        <v>0</v>
      </c>
      <c r="D375" s="13">
        <v>0</v>
      </c>
      <c r="E375" s="13">
        <v>0</v>
      </c>
      <c r="F375" s="13">
        <v>0</v>
      </c>
      <c r="G375" s="13">
        <v>0</v>
      </c>
      <c r="H375" s="13">
        <v>0</v>
      </c>
      <c r="I375" s="13">
        <v>0</v>
      </c>
      <c r="J375" s="13">
        <v>0</v>
      </c>
      <c r="K375" s="13">
        <v>0</v>
      </c>
      <c r="L375" s="13">
        <v>0</v>
      </c>
      <c r="M375" s="51">
        <v>0</v>
      </c>
      <c r="N375" s="13">
        <v>0</v>
      </c>
      <c r="O375" s="13">
        <v>0</v>
      </c>
      <c r="P375" s="13">
        <v>0</v>
      </c>
      <c r="Q375" s="13">
        <v>0</v>
      </c>
      <c r="R375" s="13">
        <v>0</v>
      </c>
      <c r="S375" s="13">
        <v>4399829</v>
      </c>
      <c r="T375" s="13">
        <v>0</v>
      </c>
      <c r="U375" s="13">
        <v>10790</v>
      </c>
      <c r="V375" s="27">
        <f t="shared" si="14"/>
        <v>4410619</v>
      </c>
      <c r="W375" s="28">
        <f t="shared" si="13"/>
        <v>2.3974672414155691E-2</v>
      </c>
      <c r="X375" s="9"/>
    </row>
    <row r="376" spans="1:24">
      <c r="A376" s="10" t="s">
        <v>435</v>
      </c>
      <c r="B376" s="34" t="s">
        <v>53</v>
      </c>
      <c r="C376" s="13">
        <v>0</v>
      </c>
      <c r="D376" s="13">
        <v>0</v>
      </c>
      <c r="E376" s="13">
        <v>0</v>
      </c>
      <c r="F376" s="13">
        <v>0</v>
      </c>
      <c r="G376" s="13">
        <v>0</v>
      </c>
      <c r="H376" s="13">
        <v>0</v>
      </c>
      <c r="I376" s="13">
        <v>0</v>
      </c>
      <c r="J376" s="13">
        <v>0</v>
      </c>
      <c r="K376" s="13">
        <v>0</v>
      </c>
      <c r="L376" s="13">
        <v>0</v>
      </c>
      <c r="M376" s="51">
        <v>0</v>
      </c>
      <c r="N376" s="13">
        <v>0</v>
      </c>
      <c r="O376" s="13">
        <v>0</v>
      </c>
      <c r="P376" s="13">
        <v>0</v>
      </c>
      <c r="Q376" s="13">
        <v>0</v>
      </c>
      <c r="R376" s="13">
        <v>0</v>
      </c>
      <c r="S376" s="13">
        <v>0</v>
      </c>
      <c r="T376" s="13">
        <v>0</v>
      </c>
      <c r="U376" s="13">
        <v>0</v>
      </c>
      <c r="V376" s="27">
        <f t="shared" si="14"/>
        <v>0</v>
      </c>
      <c r="W376" s="28">
        <f t="shared" si="13"/>
        <v>0</v>
      </c>
      <c r="X376" s="9"/>
    </row>
    <row r="377" spans="1:24">
      <c r="A377" s="10" t="s">
        <v>436</v>
      </c>
      <c r="B377" s="34" t="s">
        <v>35</v>
      </c>
      <c r="C377" s="13">
        <v>0</v>
      </c>
      <c r="D377" s="13">
        <v>0</v>
      </c>
      <c r="E377" s="13">
        <v>0</v>
      </c>
      <c r="F377" s="13">
        <v>0</v>
      </c>
      <c r="G377" s="13">
        <v>0</v>
      </c>
      <c r="H377" s="13">
        <v>0</v>
      </c>
      <c r="I377" s="13">
        <v>0</v>
      </c>
      <c r="J377" s="13">
        <v>0</v>
      </c>
      <c r="K377" s="13">
        <v>0</v>
      </c>
      <c r="L377" s="13">
        <v>0</v>
      </c>
      <c r="M377" s="51">
        <v>0</v>
      </c>
      <c r="N377" s="13">
        <v>0</v>
      </c>
      <c r="O377" s="13">
        <v>0</v>
      </c>
      <c r="P377" s="13">
        <v>0</v>
      </c>
      <c r="Q377" s="13">
        <v>0</v>
      </c>
      <c r="R377" s="13">
        <v>0</v>
      </c>
      <c r="S377" s="13">
        <v>0</v>
      </c>
      <c r="T377" s="13">
        <v>0</v>
      </c>
      <c r="U377" s="13">
        <v>0</v>
      </c>
      <c r="V377" s="27">
        <f t="shared" si="14"/>
        <v>0</v>
      </c>
      <c r="W377" s="28">
        <f t="shared" si="13"/>
        <v>0</v>
      </c>
      <c r="X377" s="9"/>
    </row>
    <row r="378" spans="1:24">
      <c r="A378" s="10" t="s">
        <v>437</v>
      </c>
      <c r="B378" s="34" t="s">
        <v>29</v>
      </c>
      <c r="C378" s="13">
        <v>0</v>
      </c>
      <c r="D378" s="13">
        <v>0</v>
      </c>
      <c r="E378" s="13">
        <v>0</v>
      </c>
      <c r="F378" s="13">
        <v>0</v>
      </c>
      <c r="G378" s="13">
        <v>0</v>
      </c>
      <c r="H378" s="13">
        <v>0</v>
      </c>
      <c r="I378" s="13">
        <v>0</v>
      </c>
      <c r="J378" s="13">
        <v>0</v>
      </c>
      <c r="K378" s="13">
        <v>0</v>
      </c>
      <c r="L378" s="13">
        <v>0</v>
      </c>
      <c r="M378" s="51">
        <v>0</v>
      </c>
      <c r="N378" s="13">
        <v>0</v>
      </c>
      <c r="O378" s="13">
        <v>0</v>
      </c>
      <c r="P378" s="13">
        <v>0</v>
      </c>
      <c r="Q378" s="13">
        <v>0</v>
      </c>
      <c r="R378" s="13">
        <v>0</v>
      </c>
      <c r="S378" s="13">
        <v>0</v>
      </c>
      <c r="T378" s="13">
        <v>0</v>
      </c>
      <c r="U378" s="13">
        <v>0</v>
      </c>
      <c r="V378" s="27">
        <f t="shared" si="14"/>
        <v>0</v>
      </c>
      <c r="W378" s="28">
        <f t="shared" si="13"/>
        <v>0</v>
      </c>
      <c r="X378" s="9"/>
    </row>
    <row r="379" spans="1:24">
      <c r="A379" s="10" t="s">
        <v>438</v>
      </c>
      <c r="B379" s="34" t="s">
        <v>51</v>
      </c>
      <c r="C379" s="13">
        <v>0</v>
      </c>
      <c r="D379" s="13">
        <v>484000</v>
      </c>
      <c r="E379" s="13">
        <v>430000</v>
      </c>
      <c r="F379" s="13">
        <v>0</v>
      </c>
      <c r="G379" s="13">
        <v>0</v>
      </c>
      <c r="H379" s="13">
        <v>0</v>
      </c>
      <c r="I379" s="13">
        <v>0</v>
      </c>
      <c r="J379" s="13">
        <v>0</v>
      </c>
      <c r="K379" s="13">
        <v>0</v>
      </c>
      <c r="L379" s="13">
        <v>0</v>
      </c>
      <c r="M379" s="51">
        <v>0</v>
      </c>
      <c r="N379" s="13">
        <v>0</v>
      </c>
      <c r="O379" s="13">
        <v>0</v>
      </c>
      <c r="P379" s="13">
        <v>0</v>
      </c>
      <c r="Q379" s="13">
        <v>0</v>
      </c>
      <c r="R379" s="13">
        <v>0</v>
      </c>
      <c r="S379" s="13">
        <v>0</v>
      </c>
      <c r="T379" s="13">
        <v>0</v>
      </c>
      <c r="U379" s="13">
        <v>0</v>
      </c>
      <c r="V379" s="27">
        <f t="shared" si="14"/>
        <v>914000</v>
      </c>
      <c r="W379" s="28">
        <f t="shared" si="13"/>
        <v>4.9682030088153842E-3</v>
      </c>
      <c r="X379" s="9"/>
    </row>
    <row r="380" spans="1:24">
      <c r="A380" s="10" t="s">
        <v>439</v>
      </c>
      <c r="B380" s="34" t="s">
        <v>7</v>
      </c>
      <c r="C380" s="13">
        <v>0</v>
      </c>
      <c r="D380" s="13">
        <v>0</v>
      </c>
      <c r="E380" s="13">
        <v>0</v>
      </c>
      <c r="F380" s="13">
        <v>0</v>
      </c>
      <c r="G380" s="13">
        <v>0</v>
      </c>
      <c r="H380" s="13">
        <v>0</v>
      </c>
      <c r="I380" s="13">
        <v>0</v>
      </c>
      <c r="J380" s="13">
        <v>337773</v>
      </c>
      <c r="K380" s="13">
        <v>0</v>
      </c>
      <c r="L380" s="13">
        <v>0</v>
      </c>
      <c r="M380" s="51">
        <v>0</v>
      </c>
      <c r="N380" s="13">
        <v>318718</v>
      </c>
      <c r="O380" s="13">
        <v>0</v>
      </c>
      <c r="P380" s="13">
        <v>0</v>
      </c>
      <c r="Q380" s="13">
        <v>0</v>
      </c>
      <c r="R380" s="13">
        <v>20496</v>
      </c>
      <c r="S380" s="13">
        <v>0</v>
      </c>
      <c r="T380" s="13">
        <v>192952</v>
      </c>
      <c r="U380" s="13">
        <v>494811</v>
      </c>
      <c r="V380" s="27">
        <f t="shared" si="14"/>
        <v>1364750</v>
      </c>
      <c r="W380" s="28">
        <f t="shared" si="13"/>
        <v>7.4183315714231902E-3</v>
      </c>
      <c r="X380" s="9"/>
    </row>
    <row r="381" spans="1:24">
      <c r="A381" s="10" t="s">
        <v>440</v>
      </c>
      <c r="B381" s="34" t="s">
        <v>53</v>
      </c>
      <c r="C381" s="13">
        <v>0</v>
      </c>
      <c r="D381" s="13">
        <v>0</v>
      </c>
      <c r="E381" s="13">
        <v>0</v>
      </c>
      <c r="F381" s="13">
        <v>0</v>
      </c>
      <c r="G381" s="13">
        <v>0</v>
      </c>
      <c r="H381" s="13">
        <v>0</v>
      </c>
      <c r="I381" s="13">
        <v>0</v>
      </c>
      <c r="J381" s="13">
        <v>0</v>
      </c>
      <c r="K381" s="13">
        <v>0</v>
      </c>
      <c r="L381" s="13">
        <v>0</v>
      </c>
      <c r="M381" s="51">
        <v>0</v>
      </c>
      <c r="N381" s="13">
        <v>0</v>
      </c>
      <c r="O381" s="13">
        <v>0</v>
      </c>
      <c r="P381" s="13">
        <v>0</v>
      </c>
      <c r="Q381" s="13">
        <v>0</v>
      </c>
      <c r="R381" s="13">
        <v>0</v>
      </c>
      <c r="S381" s="13">
        <v>0</v>
      </c>
      <c r="T381" s="13">
        <v>0</v>
      </c>
      <c r="U381" s="13">
        <v>0</v>
      </c>
      <c r="V381" s="27">
        <f t="shared" si="14"/>
        <v>0</v>
      </c>
      <c r="W381" s="28">
        <f t="shared" si="13"/>
        <v>0</v>
      </c>
      <c r="X381" s="9"/>
    </row>
    <row r="382" spans="1:24">
      <c r="A382" s="10" t="s">
        <v>441</v>
      </c>
      <c r="B382" s="34" t="s">
        <v>21</v>
      </c>
      <c r="C382" s="13">
        <v>0</v>
      </c>
      <c r="D382" s="13">
        <v>0</v>
      </c>
      <c r="E382" s="13">
        <v>0</v>
      </c>
      <c r="F382" s="13">
        <v>0</v>
      </c>
      <c r="G382" s="13">
        <v>0</v>
      </c>
      <c r="H382" s="13">
        <v>0</v>
      </c>
      <c r="I382" s="13">
        <v>0</v>
      </c>
      <c r="J382" s="13">
        <v>0</v>
      </c>
      <c r="K382" s="13">
        <v>0</v>
      </c>
      <c r="L382" s="13">
        <v>0</v>
      </c>
      <c r="M382" s="51">
        <v>0</v>
      </c>
      <c r="N382" s="13">
        <v>0</v>
      </c>
      <c r="O382" s="13">
        <v>0</v>
      </c>
      <c r="P382" s="13">
        <v>49300</v>
      </c>
      <c r="Q382" s="13">
        <v>0</v>
      </c>
      <c r="R382" s="13">
        <v>0</v>
      </c>
      <c r="S382" s="13">
        <v>0</v>
      </c>
      <c r="T382" s="13">
        <v>0</v>
      </c>
      <c r="U382" s="13">
        <v>0</v>
      </c>
      <c r="V382" s="27">
        <f t="shared" si="14"/>
        <v>49300</v>
      </c>
      <c r="W382" s="28">
        <f t="shared" si="13"/>
        <v>2.6797856491750377E-4</v>
      </c>
      <c r="X382" s="9"/>
    </row>
    <row r="383" spans="1:24">
      <c r="A383" s="10" t="s">
        <v>442</v>
      </c>
      <c r="B383" s="34" t="s">
        <v>35</v>
      </c>
      <c r="C383" s="13">
        <v>0</v>
      </c>
      <c r="D383" s="13">
        <v>0</v>
      </c>
      <c r="E383" s="13">
        <v>169599</v>
      </c>
      <c r="F383" s="13">
        <v>22491</v>
      </c>
      <c r="G383" s="13">
        <v>3663</v>
      </c>
      <c r="H383" s="13">
        <v>0</v>
      </c>
      <c r="I383" s="13">
        <v>0</v>
      </c>
      <c r="J383" s="13">
        <v>0</v>
      </c>
      <c r="K383" s="13">
        <v>0</v>
      </c>
      <c r="L383" s="13">
        <v>0</v>
      </c>
      <c r="M383" s="51">
        <v>0</v>
      </c>
      <c r="N383" s="13">
        <v>100708</v>
      </c>
      <c r="O383" s="13">
        <v>0</v>
      </c>
      <c r="P383" s="13">
        <v>0</v>
      </c>
      <c r="Q383" s="13">
        <v>0</v>
      </c>
      <c r="R383" s="13">
        <v>0</v>
      </c>
      <c r="S383" s="13">
        <v>0</v>
      </c>
      <c r="T383" s="13">
        <v>0</v>
      </c>
      <c r="U383" s="13">
        <v>0</v>
      </c>
      <c r="V383" s="27">
        <f t="shared" si="14"/>
        <v>296461</v>
      </c>
      <c r="W383" s="28">
        <f t="shared" si="13"/>
        <v>1.6114643678297787E-3</v>
      </c>
      <c r="X383" s="9"/>
    </row>
    <row r="384" spans="1:24">
      <c r="A384" s="10" t="s">
        <v>443</v>
      </c>
      <c r="B384" s="34" t="s">
        <v>47</v>
      </c>
      <c r="C384" s="13">
        <v>0</v>
      </c>
      <c r="D384" s="13">
        <v>0</v>
      </c>
      <c r="E384" s="13">
        <v>0</v>
      </c>
      <c r="F384" s="13">
        <v>0</v>
      </c>
      <c r="G384" s="13">
        <v>0</v>
      </c>
      <c r="H384" s="13">
        <v>0</v>
      </c>
      <c r="I384" s="13">
        <v>0</v>
      </c>
      <c r="J384" s="13">
        <v>0</v>
      </c>
      <c r="K384" s="13">
        <v>0</v>
      </c>
      <c r="L384" s="13">
        <v>0</v>
      </c>
      <c r="M384" s="51">
        <v>0</v>
      </c>
      <c r="N384" s="13">
        <v>0</v>
      </c>
      <c r="O384" s="13">
        <v>0</v>
      </c>
      <c r="P384" s="13">
        <v>0</v>
      </c>
      <c r="Q384" s="13">
        <v>0</v>
      </c>
      <c r="R384" s="13">
        <v>0</v>
      </c>
      <c r="S384" s="13">
        <v>0</v>
      </c>
      <c r="T384" s="13">
        <v>0</v>
      </c>
      <c r="U384" s="13">
        <v>0</v>
      </c>
      <c r="V384" s="27">
        <f t="shared" si="14"/>
        <v>0</v>
      </c>
      <c r="W384" s="28">
        <f t="shared" si="13"/>
        <v>0</v>
      </c>
      <c r="X384" s="9"/>
    </row>
    <row r="385" spans="1:24">
      <c r="A385" s="10" t="s">
        <v>444</v>
      </c>
      <c r="B385" s="34" t="s">
        <v>59</v>
      </c>
      <c r="C385" s="13">
        <v>0</v>
      </c>
      <c r="D385" s="13">
        <v>0</v>
      </c>
      <c r="E385" s="13">
        <v>0</v>
      </c>
      <c r="F385" s="13">
        <v>0</v>
      </c>
      <c r="G385" s="13">
        <v>0</v>
      </c>
      <c r="H385" s="13">
        <v>0</v>
      </c>
      <c r="I385" s="13">
        <v>0</v>
      </c>
      <c r="J385" s="13">
        <v>0</v>
      </c>
      <c r="K385" s="13">
        <v>0</v>
      </c>
      <c r="L385" s="13">
        <v>0</v>
      </c>
      <c r="M385" s="51">
        <v>0</v>
      </c>
      <c r="N385" s="13">
        <v>0</v>
      </c>
      <c r="O385" s="13">
        <v>0</v>
      </c>
      <c r="P385" s="13">
        <v>0</v>
      </c>
      <c r="Q385" s="13">
        <v>0</v>
      </c>
      <c r="R385" s="13">
        <v>0</v>
      </c>
      <c r="S385" s="13">
        <v>0</v>
      </c>
      <c r="T385" s="13">
        <v>0</v>
      </c>
      <c r="U385" s="13">
        <v>0</v>
      </c>
      <c r="V385" s="27">
        <f t="shared" si="14"/>
        <v>0</v>
      </c>
      <c r="W385" s="28">
        <f t="shared" si="13"/>
        <v>0</v>
      </c>
      <c r="X385" s="9"/>
    </row>
    <row r="386" spans="1:24">
      <c r="A386" s="10" t="s">
        <v>445</v>
      </c>
      <c r="B386" s="34" t="s">
        <v>68</v>
      </c>
      <c r="C386" s="13">
        <v>0</v>
      </c>
      <c r="D386" s="13">
        <v>0</v>
      </c>
      <c r="E386" s="13">
        <v>0</v>
      </c>
      <c r="F386" s="13">
        <v>0</v>
      </c>
      <c r="G386" s="13">
        <v>0</v>
      </c>
      <c r="H386" s="13">
        <v>0</v>
      </c>
      <c r="I386" s="13">
        <v>72278</v>
      </c>
      <c r="J386" s="13">
        <v>41325</v>
      </c>
      <c r="K386" s="13">
        <v>0</v>
      </c>
      <c r="L386" s="13">
        <v>8511</v>
      </c>
      <c r="M386" s="51">
        <v>0</v>
      </c>
      <c r="N386" s="13">
        <v>0</v>
      </c>
      <c r="O386" s="13">
        <v>0</v>
      </c>
      <c r="P386" s="13">
        <v>0</v>
      </c>
      <c r="Q386" s="13">
        <v>59898</v>
      </c>
      <c r="R386" s="13">
        <v>0</v>
      </c>
      <c r="S386" s="13">
        <v>0</v>
      </c>
      <c r="T386" s="13">
        <v>0</v>
      </c>
      <c r="U386" s="13">
        <v>0</v>
      </c>
      <c r="V386" s="27">
        <f t="shared" si="14"/>
        <v>182012</v>
      </c>
      <c r="W386" s="28">
        <f t="shared" si="13"/>
        <v>9.8935729326094716E-4</v>
      </c>
      <c r="X386" s="9"/>
    </row>
    <row r="387" spans="1:24">
      <c r="A387" s="10" t="s">
        <v>446</v>
      </c>
      <c r="B387" s="34" t="s">
        <v>31</v>
      </c>
      <c r="C387" s="13">
        <v>788789</v>
      </c>
      <c r="D387" s="13">
        <v>0</v>
      </c>
      <c r="E387" s="13">
        <v>0</v>
      </c>
      <c r="F387" s="13">
        <v>0</v>
      </c>
      <c r="G387" s="13">
        <v>22894</v>
      </c>
      <c r="H387" s="13">
        <v>0</v>
      </c>
      <c r="I387" s="13">
        <v>0</v>
      </c>
      <c r="J387" s="13">
        <v>0</v>
      </c>
      <c r="K387" s="13">
        <v>0</v>
      </c>
      <c r="L387" s="13">
        <v>0</v>
      </c>
      <c r="M387" s="51">
        <v>0</v>
      </c>
      <c r="N387" s="13">
        <v>0</v>
      </c>
      <c r="O387" s="13">
        <v>0</v>
      </c>
      <c r="P387" s="13">
        <v>0</v>
      </c>
      <c r="Q387" s="13">
        <v>0</v>
      </c>
      <c r="R387" s="13">
        <v>0</v>
      </c>
      <c r="S387" s="13">
        <v>0</v>
      </c>
      <c r="T387" s="13">
        <v>0</v>
      </c>
      <c r="U387" s="13">
        <v>0</v>
      </c>
      <c r="V387" s="27">
        <f t="shared" si="14"/>
        <v>811683</v>
      </c>
      <c r="W387" s="28">
        <f t="shared" si="13"/>
        <v>4.4120414910331484E-3</v>
      </c>
      <c r="X387" s="9"/>
    </row>
    <row r="388" spans="1:24">
      <c r="A388" s="10" t="s">
        <v>447</v>
      </c>
      <c r="B388" s="34" t="s">
        <v>44</v>
      </c>
      <c r="C388" s="13">
        <v>0</v>
      </c>
      <c r="D388" s="13">
        <v>0</v>
      </c>
      <c r="E388" s="13">
        <v>0</v>
      </c>
      <c r="F388" s="13">
        <v>0</v>
      </c>
      <c r="G388" s="13">
        <v>0</v>
      </c>
      <c r="H388" s="13">
        <v>0</v>
      </c>
      <c r="I388" s="13">
        <v>0</v>
      </c>
      <c r="J388" s="13">
        <v>0</v>
      </c>
      <c r="K388" s="13">
        <v>0</v>
      </c>
      <c r="L388" s="13">
        <v>0</v>
      </c>
      <c r="M388" s="51">
        <v>0</v>
      </c>
      <c r="N388" s="13">
        <v>0</v>
      </c>
      <c r="O388" s="13">
        <v>0</v>
      </c>
      <c r="P388" s="13">
        <v>0</v>
      </c>
      <c r="Q388" s="13">
        <v>0</v>
      </c>
      <c r="R388" s="13">
        <v>0</v>
      </c>
      <c r="S388" s="13">
        <v>0</v>
      </c>
      <c r="T388" s="13">
        <v>0</v>
      </c>
      <c r="U388" s="13">
        <v>0</v>
      </c>
      <c r="V388" s="27">
        <f t="shared" si="14"/>
        <v>0</v>
      </c>
      <c r="W388" s="28">
        <f t="shared" si="13"/>
        <v>0</v>
      </c>
      <c r="X388" s="9"/>
    </row>
    <row r="389" spans="1:24">
      <c r="A389" s="10" t="s">
        <v>448</v>
      </c>
      <c r="B389" s="34" t="s">
        <v>3</v>
      </c>
      <c r="C389" s="13">
        <v>0</v>
      </c>
      <c r="D389" s="13">
        <v>0</v>
      </c>
      <c r="E389" s="13">
        <v>0</v>
      </c>
      <c r="F389" s="13">
        <v>0</v>
      </c>
      <c r="G389" s="13">
        <v>0</v>
      </c>
      <c r="H389" s="13">
        <v>0</v>
      </c>
      <c r="I389" s="13">
        <v>0</v>
      </c>
      <c r="J389" s="13">
        <v>0</v>
      </c>
      <c r="K389" s="13">
        <v>0</v>
      </c>
      <c r="L389" s="13">
        <v>0</v>
      </c>
      <c r="M389" s="51">
        <v>0</v>
      </c>
      <c r="N389" s="13">
        <v>0</v>
      </c>
      <c r="O389" s="13">
        <v>0</v>
      </c>
      <c r="P389" s="13">
        <v>0</v>
      </c>
      <c r="Q389" s="13">
        <v>0</v>
      </c>
      <c r="R389" s="13">
        <v>0</v>
      </c>
      <c r="S389" s="13">
        <v>0</v>
      </c>
      <c r="T389" s="13">
        <v>0</v>
      </c>
      <c r="U389" s="13">
        <v>0</v>
      </c>
      <c r="V389" s="27">
        <f t="shared" si="14"/>
        <v>0</v>
      </c>
      <c r="W389" s="28">
        <f t="shared" ref="W389:W417" si="15">(V389/V$417)</f>
        <v>0</v>
      </c>
      <c r="X389" s="9"/>
    </row>
    <row r="390" spans="1:24">
      <c r="A390" s="10" t="s">
        <v>449</v>
      </c>
      <c r="B390" s="34" t="s">
        <v>25</v>
      </c>
      <c r="C390" s="13">
        <v>0</v>
      </c>
      <c r="D390" s="13">
        <v>0</v>
      </c>
      <c r="E390" s="13">
        <v>0</v>
      </c>
      <c r="F390" s="13">
        <v>0</v>
      </c>
      <c r="G390" s="13">
        <v>0</v>
      </c>
      <c r="H390" s="13">
        <v>0</v>
      </c>
      <c r="I390" s="13">
        <v>0</v>
      </c>
      <c r="J390" s="13">
        <v>0</v>
      </c>
      <c r="K390" s="13">
        <v>0</v>
      </c>
      <c r="L390" s="13">
        <v>0</v>
      </c>
      <c r="M390" s="51">
        <v>0</v>
      </c>
      <c r="N390" s="13">
        <v>0</v>
      </c>
      <c r="O390" s="13">
        <v>0</v>
      </c>
      <c r="P390" s="13">
        <v>0</v>
      </c>
      <c r="Q390" s="13">
        <v>0</v>
      </c>
      <c r="R390" s="13">
        <v>0</v>
      </c>
      <c r="S390" s="13">
        <v>0</v>
      </c>
      <c r="T390" s="13">
        <v>0</v>
      </c>
      <c r="U390" s="13">
        <v>0</v>
      </c>
      <c r="V390" s="27">
        <f t="shared" ref="V390:V416" si="16">SUM(C390:U390)</f>
        <v>0</v>
      </c>
      <c r="W390" s="28">
        <f t="shared" si="15"/>
        <v>0</v>
      </c>
      <c r="X390" s="9"/>
    </row>
    <row r="391" spans="1:24">
      <c r="A391" s="10" t="s">
        <v>450</v>
      </c>
      <c r="B391" s="34" t="s">
        <v>68</v>
      </c>
      <c r="C391" s="13">
        <v>0</v>
      </c>
      <c r="D391" s="13">
        <v>0</v>
      </c>
      <c r="E391" s="13">
        <v>0</v>
      </c>
      <c r="F391" s="13">
        <v>0</v>
      </c>
      <c r="G391" s="13">
        <v>0</v>
      </c>
      <c r="H391" s="13">
        <v>0</v>
      </c>
      <c r="I391" s="13">
        <v>0</v>
      </c>
      <c r="J391" s="13">
        <v>0</v>
      </c>
      <c r="K391" s="13">
        <v>0</v>
      </c>
      <c r="L391" s="13">
        <v>0</v>
      </c>
      <c r="M391" s="51">
        <v>0</v>
      </c>
      <c r="N391" s="13">
        <v>0</v>
      </c>
      <c r="O391" s="13">
        <v>0</v>
      </c>
      <c r="P391" s="13">
        <v>0</v>
      </c>
      <c r="Q391" s="13">
        <v>0</v>
      </c>
      <c r="R391" s="13">
        <v>0</v>
      </c>
      <c r="S391" s="13">
        <v>0</v>
      </c>
      <c r="T391" s="13">
        <v>0</v>
      </c>
      <c r="U391" s="13">
        <v>0</v>
      </c>
      <c r="V391" s="27">
        <f t="shared" si="16"/>
        <v>0</v>
      </c>
      <c r="W391" s="28">
        <f t="shared" si="15"/>
        <v>0</v>
      </c>
      <c r="X391" s="9"/>
    </row>
    <row r="392" spans="1:24">
      <c r="A392" s="10" t="s">
        <v>451</v>
      </c>
      <c r="B392" s="34" t="s">
        <v>61</v>
      </c>
      <c r="C392" s="13">
        <v>0</v>
      </c>
      <c r="D392" s="13">
        <v>0</v>
      </c>
      <c r="E392" s="13">
        <v>0</v>
      </c>
      <c r="F392" s="13">
        <v>0</v>
      </c>
      <c r="G392" s="13">
        <v>0</v>
      </c>
      <c r="H392" s="13">
        <v>0</v>
      </c>
      <c r="I392" s="13">
        <v>0</v>
      </c>
      <c r="J392" s="13">
        <v>0</v>
      </c>
      <c r="K392" s="13">
        <v>0</v>
      </c>
      <c r="L392" s="13">
        <v>0</v>
      </c>
      <c r="M392" s="51">
        <v>0</v>
      </c>
      <c r="N392" s="13">
        <v>0</v>
      </c>
      <c r="O392" s="13">
        <v>0</v>
      </c>
      <c r="P392" s="13">
        <v>0</v>
      </c>
      <c r="Q392" s="13">
        <v>0</v>
      </c>
      <c r="R392" s="13">
        <v>0</v>
      </c>
      <c r="S392" s="13">
        <v>0</v>
      </c>
      <c r="T392" s="13">
        <v>0</v>
      </c>
      <c r="U392" s="13">
        <v>0</v>
      </c>
      <c r="V392" s="27">
        <f t="shared" si="16"/>
        <v>0</v>
      </c>
      <c r="W392" s="28">
        <f t="shared" si="15"/>
        <v>0</v>
      </c>
      <c r="X392" s="9"/>
    </row>
    <row r="393" spans="1:24">
      <c r="A393" s="10" t="s">
        <v>452</v>
      </c>
      <c r="B393" s="34" t="s">
        <v>27</v>
      </c>
      <c r="C393" s="13">
        <v>0</v>
      </c>
      <c r="D393" s="13">
        <v>0</v>
      </c>
      <c r="E393" s="13">
        <v>0</v>
      </c>
      <c r="F393" s="13">
        <v>0</v>
      </c>
      <c r="G393" s="13">
        <v>0</v>
      </c>
      <c r="H393" s="13">
        <v>0</v>
      </c>
      <c r="I393" s="13">
        <v>0</v>
      </c>
      <c r="J393" s="13">
        <v>0</v>
      </c>
      <c r="K393" s="13">
        <v>0</v>
      </c>
      <c r="L393" s="13">
        <v>0</v>
      </c>
      <c r="M393" s="51">
        <v>0</v>
      </c>
      <c r="N393" s="13">
        <v>0</v>
      </c>
      <c r="O393" s="13">
        <v>0</v>
      </c>
      <c r="P393" s="13">
        <v>0</v>
      </c>
      <c r="Q393" s="13">
        <v>0</v>
      </c>
      <c r="R393" s="13">
        <v>0</v>
      </c>
      <c r="S393" s="13">
        <v>0</v>
      </c>
      <c r="T393" s="13">
        <v>0</v>
      </c>
      <c r="U393" s="13">
        <v>0</v>
      </c>
      <c r="V393" s="27">
        <f t="shared" si="16"/>
        <v>0</v>
      </c>
      <c r="W393" s="28">
        <f t="shared" si="15"/>
        <v>0</v>
      </c>
      <c r="X393" s="9"/>
    </row>
    <row r="394" spans="1:24">
      <c r="A394" s="10" t="s">
        <v>453</v>
      </c>
      <c r="B394" s="34" t="s">
        <v>55</v>
      </c>
      <c r="C394" s="13">
        <v>0</v>
      </c>
      <c r="D394" s="13">
        <v>437883</v>
      </c>
      <c r="E394" s="13">
        <v>195129</v>
      </c>
      <c r="F394" s="13">
        <v>0</v>
      </c>
      <c r="G394" s="13">
        <v>0</v>
      </c>
      <c r="H394" s="13">
        <v>0</v>
      </c>
      <c r="I394" s="13">
        <v>0</v>
      </c>
      <c r="J394" s="13">
        <v>0</v>
      </c>
      <c r="K394" s="13">
        <v>0</v>
      </c>
      <c r="L394" s="13">
        <v>0</v>
      </c>
      <c r="M394" s="51">
        <v>0</v>
      </c>
      <c r="N394" s="13">
        <v>0</v>
      </c>
      <c r="O394" s="13">
        <v>0</v>
      </c>
      <c r="P394" s="13">
        <v>0</v>
      </c>
      <c r="Q394" s="13">
        <v>0</v>
      </c>
      <c r="R394" s="13">
        <v>0</v>
      </c>
      <c r="S394" s="13">
        <v>0</v>
      </c>
      <c r="T394" s="13">
        <v>0</v>
      </c>
      <c r="U394" s="13">
        <v>0</v>
      </c>
      <c r="V394" s="27">
        <f t="shared" si="16"/>
        <v>633012</v>
      </c>
      <c r="W394" s="28">
        <f t="shared" si="15"/>
        <v>3.4408447735407486E-3</v>
      </c>
      <c r="X394" s="9"/>
    </row>
    <row r="395" spans="1:24">
      <c r="A395" s="10" t="s">
        <v>454</v>
      </c>
      <c r="B395" s="34" t="s">
        <v>51</v>
      </c>
      <c r="C395" s="13">
        <v>0</v>
      </c>
      <c r="D395" s="13">
        <v>0</v>
      </c>
      <c r="E395" s="13">
        <v>0</v>
      </c>
      <c r="F395" s="13">
        <v>0</v>
      </c>
      <c r="G395" s="13">
        <v>0</v>
      </c>
      <c r="H395" s="13">
        <v>0</v>
      </c>
      <c r="I395" s="13">
        <v>0</v>
      </c>
      <c r="J395" s="13">
        <v>0</v>
      </c>
      <c r="K395" s="13">
        <v>0</v>
      </c>
      <c r="L395" s="13">
        <v>0</v>
      </c>
      <c r="M395" s="51">
        <v>0</v>
      </c>
      <c r="N395" s="13">
        <v>0</v>
      </c>
      <c r="O395" s="13">
        <v>0</v>
      </c>
      <c r="P395" s="13">
        <v>0</v>
      </c>
      <c r="Q395" s="13">
        <v>0</v>
      </c>
      <c r="R395" s="13">
        <v>0</v>
      </c>
      <c r="S395" s="13">
        <v>0</v>
      </c>
      <c r="T395" s="13">
        <v>0</v>
      </c>
      <c r="U395" s="13">
        <v>0</v>
      </c>
      <c r="V395" s="27">
        <f t="shared" si="16"/>
        <v>0</v>
      </c>
      <c r="W395" s="28">
        <f t="shared" si="15"/>
        <v>0</v>
      </c>
      <c r="X395" s="9"/>
    </row>
    <row r="396" spans="1:24">
      <c r="A396" s="10" t="s">
        <v>455</v>
      </c>
      <c r="B396" s="34" t="s">
        <v>7</v>
      </c>
      <c r="C396" s="13">
        <v>0</v>
      </c>
      <c r="D396" s="13">
        <v>0</v>
      </c>
      <c r="E396" s="13">
        <v>0</v>
      </c>
      <c r="F396" s="13">
        <v>0</v>
      </c>
      <c r="G396" s="13">
        <v>0</v>
      </c>
      <c r="H396" s="13">
        <v>0</v>
      </c>
      <c r="I396" s="13">
        <v>0</v>
      </c>
      <c r="J396" s="13">
        <v>0</v>
      </c>
      <c r="K396" s="13">
        <v>0</v>
      </c>
      <c r="L396" s="13">
        <v>0</v>
      </c>
      <c r="M396" s="51">
        <v>0</v>
      </c>
      <c r="N396" s="13">
        <v>0</v>
      </c>
      <c r="O396" s="13">
        <v>0</v>
      </c>
      <c r="P396" s="13">
        <v>0</v>
      </c>
      <c r="Q396" s="13">
        <v>0</v>
      </c>
      <c r="R396" s="13">
        <v>0</v>
      </c>
      <c r="S396" s="13">
        <v>169008</v>
      </c>
      <c r="T396" s="13">
        <v>190334</v>
      </c>
      <c r="U396" s="13">
        <v>0</v>
      </c>
      <c r="V396" s="27">
        <f t="shared" si="16"/>
        <v>359342</v>
      </c>
      <c r="W396" s="28">
        <f t="shared" si="15"/>
        <v>1.9532647763607636E-3</v>
      </c>
      <c r="X396" s="9"/>
    </row>
    <row r="397" spans="1:24">
      <c r="A397" s="10" t="s">
        <v>456</v>
      </c>
      <c r="B397" s="34" t="s">
        <v>44</v>
      </c>
      <c r="C397" s="13">
        <v>0</v>
      </c>
      <c r="D397" s="13">
        <v>0</v>
      </c>
      <c r="E397" s="13">
        <v>0</v>
      </c>
      <c r="F397" s="13">
        <v>0</v>
      </c>
      <c r="G397" s="13">
        <v>0</v>
      </c>
      <c r="H397" s="13">
        <v>0</v>
      </c>
      <c r="I397" s="13">
        <v>0</v>
      </c>
      <c r="J397" s="13">
        <v>0</v>
      </c>
      <c r="K397" s="13">
        <v>0</v>
      </c>
      <c r="L397" s="13">
        <v>0</v>
      </c>
      <c r="M397" s="51">
        <v>60000</v>
      </c>
      <c r="N397" s="13">
        <v>140000</v>
      </c>
      <c r="O397" s="13">
        <v>0</v>
      </c>
      <c r="P397" s="13">
        <v>0</v>
      </c>
      <c r="Q397" s="13">
        <v>0</v>
      </c>
      <c r="R397" s="13">
        <v>0</v>
      </c>
      <c r="S397" s="13">
        <v>796677</v>
      </c>
      <c r="T397" s="13">
        <v>156528</v>
      </c>
      <c r="U397" s="13">
        <v>807193</v>
      </c>
      <c r="V397" s="27">
        <f t="shared" si="16"/>
        <v>1960398</v>
      </c>
      <c r="W397" s="28">
        <f t="shared" si="15"/>
        <v>1.0656077945378185E-2</v>
      </c>
      <c r="X397" s="9"/>
    </row>
    <row r="398" spans="1:24">
      <c r="A398" s="10" t="s">
        <v>457</v>
      </c>
      <c r="B398" s="34" t="s">
        <v>51</v>
      </c>
      <c r="C398" s="13">
        <v>0</v>
      </c>
      <c r="D398" s="13">
        <v>0</v>
      </c>
      <c r="E398" s="13">
        <v>0</v>
      </c>
      <c r="F398" s="13">
        <v>410765</v>
      </c>
      <c r="G398" s="13">
        <v>706612</v>
      </c>
      <c r="H398" s="13">
        <v>753757</v>
      </c>
      <c r="I398" s="13">
        <v>2428772</v>
      </c>
      <c r="J398" s="13">
        <v>427841</v>
      </c>
      <c r="K398" s="13">
        <v>484392</v>
      </c>
      <c r="L398" s="13">
        <v>0</v>
      </c>
      <c r="M398" s="51">
        <v>1075659</v>
      </c>
      <c r="N398" s="13">
        <v>1406575</v>
      </c>
      <c r="O398" s="13">
        <v>0</v>
      </c>
      <c r="P398" s="13">
        <v>2112282</v>
      </c>
      <c r="Q398" s="13">
        <v>0</v>
      </c>
      <c r="R398" s="13">
        <v>0</v>
      </c>
      <c r="S398" s="13">
        <v>400000</v>
      </c>
      <c r="T398" s="13">
        <v>0</v>
      </c>
      <c r="U398" s="13">
        <v>0</v>
      </c>
      <c r="V398" s="27">
        <f t="shared" si="16"/>
        <v>10206655</v>
      </c>
      <c r="W398" s="28">
        <f t="shared" si="15"/>
        <v>5.5480015405843096E-2</v>
      </c>
      <c r="X398" s="9"/>
    </row>
    <row r="399" spans="1:24">
      <c r="A399" s="10" t="s">
        <v>458</v>
      </c>
      <c r="B399" s="34" t="s">
        <v>8</v>
      </c>
      <c r="C399" s="13">
        <v>0</v>
      </c>
      <c r="D399" s="13">
        <v>0</v>
      </c>
      <c r="E399" s="13">
        <v>0</v>
      </c>
      <c r="F399" s="13">
        <v>0</v>
      </c>
      <c r="G399" s="13">
        <v>0</v>
      </c>
      <c r="H399" s="13">
        <v>0</v>
      </c>
      <c r="I399" s="13">
        <v>0</v>
      </c>
      <c r="J399" s="13">
        <v>0</v>
      </c>
      <c r="K399" s="13">
        <v>0</v>
      </c>
      <c r="L399" s="13">
        <v>0</v>
      </c>
      <c r="M399" s="51">
        <v>0</v>
      </c>
      <c r="N399" s="13">
        <v>0</v>
      </c>
      <c r="O399" s="13">
        <v>0</v>
      </c>
      <c r="P399" s="13">
        <v>0</v>
      </c>
      <c r="Q399" s="13">
        <v>0</v>
      </c>
      <c r="R399" s="13">
        <v>0</v>
      </c>
      <c r="S399" s="13">
        <v>0</v>
      </c>
      <c r="T399" s="13">
        <v>0</v>
      </c>
      <c r="U399" s="13">
        <v>0</v>
      </c>
      <c r="V399" s="27">
        <f t="shared" si="16"/>
        <v>0</v>
      </c>
      <c r="W399" s="28">
        <f t="shared" si="15"/>
        <v>0</v>
      </c>
      <c r="X399" s="9"/>
    </row>
    <row r="400" spans="1:24">
      <c r="A400" s="10" t="s">
        <v>514</v>
      </c>
      <c r="B400" s="34" t="s">
        <v>51</v>
      </c>
      <c r="C400" s="13">
        <v>0</v>
      </c>
      <c r="D400" s="13">
        <v>0</v>
      </c>
      <c r="E400" s="13">
        <v>0</v>
      </c>
      <c r="F400" s="13">
        <v>0</v>
      </c>
      <c r="G400" s="13">
        <v>0</v>
      </c>
      <c r="H400" s="13">
        <v>0</v>
      </c>
      <c r="I400" s="13">
        <v>0</v>
      </c>
      <c r="J400" s="13">
        <v>0</v>
      </c>
      <c r="K400" s="13">
        <v>0</v>
      </c>
      <c r="L400" s="13">
        <v>0</v>
      </c>
      <c r="M400" s="51">
        <v>0</v>
      </c>
      <c r="N400" s="13">
        <v>0</v>
      </c>
      <c r="O400" s="13">
        <v>0</v>
      </c>
      <c r="P400" s="13">
        <v>0</v>
      </c>
      <c r="Q400" s="13">
        <v>0</v>
      </c>
      <c r="R400" s="13">
        <v>0</v>
      </c>
      <c r="S400" s="13">
        <v>0</v>
      </c>
      <c r="T400" s="13">
        <v>0</v>
      </c>
      <c r="U400" s="13">
        <v>0</v>
      </c>
      <c r="V400" s="27">
        <f t="shared" si="16"/>
        <v>0</v>
      </c>
      <c r="W400" s="28">
        <f t="shared" si="15"/>
        <v>0</v>
      </c>
      <c r="X400" s="9"/>
    </row>
    <row r="401" spans="1:24">
      <c r="A401" s="10" t="s">
        <v>459</v>
      </c>
      <c r="B401" s="34" t="s">
        <v>8</v>
      </c>
      <c r="C401" s="13">
        <v>0</v>
      </c>
      <c r="D401" s="13">
        <v>0</v>
      </c>
      <c r="E401" s="13">
        <v>0</v>
      </c>
      <c r="F401" s="13">
        <v>0</v>
      </c>
      <c r="G401" s="13">
        <v>0</v>
      </c>
      <c r="H401" s="13">
        <v>0</v>
      </c>
      <c r="I401" s="13">
        <v>0</v>
      </c>
      <c r="J401" s="13">
        <v>0</v>
      </c>
      <c r="K401" s="13">
        <v>0</v>
      </c>
      <c r="L401" s="13">
        <v>0</v>
      </c>
      <c r="M401" s="51">
        <v>0</v>
      </c>
      <c r="N401" s="13">
        <v>0</v>
      </c>
      <c r="O401" s="13">
        <v>0</v>
      </c>
      <c r="P401" s="13">
        <v>0</v>
      </c>
      <c r="Q401" s="13">
        <v>0</v>
      </c>
      <c r="R401" s="13">
        <v>0</v>
      </c>
      <c r="S401" s="13">
        <v>0</v>
      </c>
      <c r="T401" s="13">
        <v>0</v>
      </c>
      <c r="U401" s="13">
        <v>0</v>
      </c>
      <c r="V401" s="27">
        <f t="shared" si="16"/>
        <v>0</v>
      </c>
      <c r="W401" s="28">
        <f t="shared" si="15"/>
        <v>0</v>
      </c>
      <c r="X401" s="9"/>
    </row>
    <row r="402" spans="1:24">
      <c r="A402" s="10" t="s">
        <v>460</v>
      </c>
      <c r="B402" s="34" t="s">
        <v>30</v>
      </c>
      <c r="C402" s="13">
        <v>0</v>
      </c>
      <c r="D402" s="13">
        <v>0</v>
      </c>
      <c r="E402" s="13">
        <v>0</v>
      </c>
      <c r="F402" s="13">
        <v>0</v>
      </c>
      <c r="G402" s="13">
        <v>86500</v>
      </c>
      <c r="H402" s="13">
        <v>0</v>
      </c>
      <c r="I402" s="13">
        <v>0</v>
      </c>
      <c r="J402" s="13">
        <v>0</v>
      </c>
      <c r="K402" s="13">
        <v>0</v>
      </c>
      <c r="L402" s="13">
        <v>0</v>
      </c>
      <c r="M402" s="51">
        <v>16975</v>
      </c>
      <c r="N402" s="13">
        <v>343297</v>
      </c>
      <c r="O402" s="13">
        <v>132673</v>
      </c>
      <c r="P402" s="13">
        <v>0</v>
      </c>
      <c r="Q402" s="13">
        <v>0</v>
      </c>
      <c r="R402" s="13">
        <v>0</v>
      </c>
      <c r="S402" s="13">
        <v>0</v>
      </c>
      <c r="T402" s="13">
        <v>0</v>
      </c>
      <c r="U402" s="13">
        <v>0</v>
      </c>
      <c r="V402" s="27">
        <f t="shared" si="16"/>
        <v>579445</v>
      </c>
      <c r="W402" s="28">
        <f t="shared" si="15"/>
        <v>3.1496722017976264E-3</v>
      </c>
      <c r="X402" s="9"/>
    </row>
    <row r="403" spans="1:24">
      <c r="A403" s="10" t="s">
        <v>461</v>
      </c>
      <c r="B403" s="34" t="s">
        <v>23</v>
      </c>
      <c r="C403" s="13">
        <v>0</v>
      </c>
      <c r="D403" s="13">
        <v>0</v>
      </c>
      <c r="E403" s="13">
        <v>0</v>
      </c>
      <c r="F403" s="13">
        <v>0</v>
      </c>
      <c r="G403" s="13">
        <v>0</v>
      </c>
      <c r="H403" s="13">
        <v>0</v>
      </c>
      <c r="I403" s="13">
        <v>0</v>
      </c>
      <c r="J403" s="13">
        <v>0</v>
      </c>
      <c r="K403" s="13">
        <v>0</v>
      </c>
      <c r="L403" s="13">
        <v>0</v>
      </c>
      <c r="M403" s="51">
        <v>0</v>
      </c>
      <c r="N403" s="13">
        <v>0</v>
      </c>
      <c r="O403" s="13">
        <v>0</v>
      </c>
      <c r="P403" s="13">
        <v>0</v>
      </c>
      <c r="Q403" s="13">
        <v>101350</v>
      </c>
      <c r="R403" s="13">
        <v>0</v>
      </c>
      <c r="S403" s="13">
        <v>0</v>
      </c>
      <c r="T403" s="13">
        <v>0</v>
      </c>
      <c r="U403" s="13">
        <v>0</v>
      </c>
      <c r="V403" s="27">
        <f t="shared" si="16"/>
        <v>101350</v>
      </c>
      <c r="W403" s="28">
        <f t="shared" si="15"/>
        <v>5.5090522422695761E-4</v>
      </c>
      <c r="X403" s="9"/>
    </row>
    <row r="404" spans="1:24">
      <c r="A404" s="10" t="s">
        <v>462</v>
      </c>
      <c r="B404" s="34" t="s">
        <v>24</v>
      </c>
      <c r="C404" s="13">
        <v>89018</v>
      </c>
      <c r="D404" s="13">
        <v>0</v>
      </c>
      <c r="E404" s="13">
        <v>0</v>
      </c>
      <c r="F404" s="13">
        <v>0</v>
      </c>
      <c r="G404" s="13">
        <v>0</v>
      </c>
      <c r="H404" s="13">
        <v>0</v>
      </c>
      <c r="I404" s="13">
        <v>0</v>
      </c>
      <c r="J404" s="13">
        <v>0</v>
      </c>
      <c r="K404" s="13">
        <v>0</v>
      </c>
      <c r="L404" s="13">
        <v>0</v>
      </c>
      <c r="M404" s="51">
        <v>0</v>
      </c>
      <c r="N404" s="13">
        <v>0</v>
      </c>
      <c r="O404" s="13">
        <v>0</v>
      </c>
      <c r="P404" s="13">
        <v>0</v>
      </c>
      <c r="Q404" s="13">
        <v>0</v>
      </c>
      <c r="R404" s="13">
        <v>0</v>
      </c>
      <c r="S404" s="13">
        <v>0</v>
      </c>
      <c r="T404" s="13">
        <v>0</v>
      </c>
      <c r="U404" s="13">
        <v>0</v>
      </c>
      <c r="V404" s="27">
        <f t="shared" si="16"/>
        <v>89018</v>
      </c>
      <c r="W404" s="28">
        <f t="shared" si="15"/>
        <v>4.8387253330276576E-4</v>
      </c>
      <c r="X404" s="9"/>
    </row>
    <row r="405" spans="1:24">
      <c r="A405" s="10" t="s">
        <v>463</v>
      </c>
      <c r="B405" s="34" t="s">
        <v>61</v>
      </c>
      <c r="C405" s="13">
        <v>0</v>
      </c>
      <c r="D405" s="13">
        <v>0</v>
      </c>
      <c r="E405" s="13">
        <v>0</v>
      </c>
      <c r="F405" s="13">
        <v>0</v>
      </c>
      <c r="G405" s="13">
        <v>0</v>
      </c>
      <c r="H405" s="13">
        <v>0</v>
      </c>
      <c r="I405" s="13">
        <v>0</v>
      </c>
      <c r="J405" s="13">
        <v>0</v>
      </c>
      <c r="K405" s="13">
        <v>0</v>
      </c>
      <c r="L405" s="13">
        <v>0</v>
      </c>
      <c r="M405" s="51">
        <v>0</v>
      </c>
      <c r="N405" s="13">
        <v>0</v>
      </c>
      <c r="O405" s="13">
        <v>529192</v>
      </c>
      <c r="P405" s="13">
        <v>944967</v>
      </c>
      <c r="Q405" s="13">
        <v>0</v>
      </c>
      <c r="R405" s="13">
        <v>159216</v>
      </c>
      <c r="S405" s="13">
        <v>118750</v>
      </c>
      <c r="T405" s="13">
        <v>197034</v>
      </c>
      <c r="U405" s="13">
        <v>0</v>
      </c>
      <c r="V405" s="27">
        <f t="shared" si="16"/>
        <v>1949159</v>
      </c>
      <c r="W405" s="28">
        <f t="shared" si="15"/>
        <v>1.0594986442515959E-2</v>
      </c>
      <c r="X405" s="9"/>
    </row>
    <row r="406" spans="1:24">
      <c r="A406" s="10" t="s">
        <v>464</v>
      </c>
      <c r="B406" s="34" t="s">
        <v>38</v>
      </c>
      <c r="C406" s="13">
        <v>0</v>
      </c>
      <c r="D406" s="13">
        <v>0</v>
      </c>
      <c r="E406" s="13">
        <v>0</v>
      </c>
      <c r="F406" s="13">
        <v>0</v>
      </c>
      <c r="G406" s="13">
        <v>0</v>
      </c>
      <c r="H406" s="13">
        <v>0</v>
      </c>
      <c r="I406" s="13">
        <v>0</v>
      </c>
      <c r="J406" s="13">
        <v>0</v>
      </c>
      <c r="K406" s="13">
        <v>0</v>
      </c>
      <c r="L406" s="13">
        <v>0</v>
      </c>
      <c r="M406" s="51">
        <v>0</v>
      </c>
      <c r="N406" s="13">
        <v>0</v>
      </c>
      <c r="O406" s="13">
        <v>0</v>
      </c>
      <c r="P406" s="13">
        <v>0</v>
      </c>
      <c r="Q406" s="13">
        <v>0</v>
      </c>
      <c r="R406" s="13">
        <v>0</v>
      </c>
      <c r="S406" s="13">
        <v>0</v>
      </c>
      <c r="T406" s="13">
        <v>0</v>
      </c>
      <c r="U406" s="13">
        <v>0</v>
      </c>
      <c r="V406" s="27">
        <f t="shared" si="16"/>
        <v>0</v>
      </c>
      <c r="W406" s="28">
        <f t="shared" si="15"/>
        <v>0</v>
      </c>
      <c r="X406" s="9"/>
    </row>
    <row r="407" spans="1:24">
      <c r="A407" s="10" t="s">
        <v>465</v>
      </c>
      <c r="B407" s="34" t="s">
        <v>8</v>
      </c>
      <c r="C407" s="13">
        <v>0</v>
      </c>
      <c r="D407" s="13">
        <v>0</v>
      </c>
      <c r="E407" s="13">
        <v>0</v>
      </c>
      <c r="F407" s="13">
        <v>0</v>
      </c>
      <c r="G407" s="13">
        <v>0</v>
      </c>
      <c r="H407" s="13">
        <v>0</v>
      </c>
      <c r="I407" s="13">
        <v>0</v>
      </c>
      <c r="J407" s="13">
        <v>0</v>
      </c>
      <c r="K407" s="13">
        <v>0</v>
      </c>
      <c r="L407" s="13">
        <v>0</v>
      </c>
      <c r="M407" s="51">
        <v>0</v>
      </c>
      <c r="N407" s="13">
        <v>0</v>
      </c>
      <c r="O407" s="13">
        <v>0</v>
      </c>
      <c r="P407" s="13">
        <v>0</v>
      </c>
      <c r="Q407" s="13">
        <v>0</v>
      </c>
      <c r="R407" s="13">
        <v>0</v>
      </c>
      <c r="S407" s="13">
        <v>0</v>
      </c>
      <c r="T407" s="13">
        <v>0</v>
      </c>
      <c r="U407" s="13">
        <v>0</v>
      </c>
      <c r="V407" s="27">
        <f t="shared" si="16"/>
        <v>0</v>
      </c>
      <c r="W407" s="28">
        <f t="shared" si="15"/>
        <v>0</v>
      </c>
      <c r="X407" s="9"/>
    </row>
    <row r="408" spans="1:24">
      <c r="A408" s="10" t="s">
        <v>466</v>
      </c>
      <c r="B408" s="34" t="s">
        <v>49</v>
      </c>
      <c r="C408" s="13">
        <v>0</v>
      </c>
      <c r="D408" s="13">
        <v>0</v>
      </c>
      <c r="E408" s="13">
        <v>0</v>
      </c>
      <c r="F408" s="13">
        <v>0</v>
      </c>
      <c r="G408" s="13">
        <v>0</v>
      </c>
      <c r="H408" s="13">
        <v>0</v>
      </c>
      <c r="I408" s="13">
        <v>0</v>
      </c>
      <c r="J408" s="13">
        <v>0</v>
      </c>
      <c r="K408" s="13">
        <v>0</v>
      </c>
      <c r="L408" s="13">
        <v>0</v>
      </c>
      <c r="M408" s="51">
        <v>0</v>
      </c>
      <c r="N408" s="13">
        <v>0</v>
      </c>
      <c r="O408" s="13">
        <v>0</v>
      </c>
      <c r="P408" s="13">
        <v>0</v>
      </c>
      <c r="Q408" s="13">
        <v>0</v>
      </c>
      <c r="R408" s="13">
        <v>0</v>
      </c>
      <c r="S408" s="13">
        <v>0</v>
      </c>
      <c r="T408" s="13">
        <v>0</v>
      </c>
      <c r="U408" s="13">
        <v>0</v>
      </c>
      <c r="V408" s="27">
        <f t="shared" si="16"/>
        <v>0</v>
      </c>
      <c r="W408" s="28">
        <f t="shared" si="15"/>
        <v>0</v>
      </c>
      <c r="X408" s="9"/>
    </row>
    <row r="409" spans="1:24">
      <c r="A409" s="10" t="s">
        <v>467</v>
      </c>
      <c r="B409" s="34" t="s">
        <v>49</v>
      </c>
      <c r="C409" s="13">
        <v>-2170</v>
      </c>
      <c r="D409" s="13">
        <v>6000</v>
      </c>
      <c r="E409" s="13">
        <v>0</v>
      </c>
      <c r="F409" s="13">
        <v>130528</v>
      </c>
      <c r="G409" s="13">
        <v>53197</v>
      </c>
      <c r="H409" s="13">
        <v>0</v>
      </c>
      <c r="I409" s="13">
        <v>0</v>
      </c>
      <c r="J409" s="13">
        <v>0</v>
      </c>
      <c r="K409" s="13">
        <v>0</v>
      </c>
      <c r="L409" s="13">
        <v>0</v>
      </c>
      <c r="M409" s="51">
        <v>0</v>
      </c>
      <c r="N409" s="13">
        <v>0</v>
      </c>
      <c r="O409" s="13">
        <v>0</v>
      </c>
      <c r="P409" s="13">
        <v>0</v>
      </c>
      <c r="Q409" s="13">
        <v>627035</v>
      </c>
      <c r="R409" s="13">
        <v>0</v>
      </c>
      <c r="S409" s="13">
        <v>0</v>
      </c>
      <c r="T409" s="13">
        <v>0</v>
      </c>
      <c r="U409" s="13">
        <v>606</v>
      </c>
      <c r="V409" s="27">
        <f t="shared" si="16"/>
        <v>815196</v>
      </c>
      <c r="W409" s="28">
        <f t="shared" si="15"/>
        <v>4.431137002160029E-3</v>
      </c>
      <c r="X409" s="9"/>
    </row>
    <row r="410" spans="1:24">
      <c r="A410" s="10" t="s">
        <v>468</v>
      </c>
      <c r="B410" s="34" t="s">
        <v>54</v>
      </c>
      <c r="C410" s="13">
        <v>0</v>
      </c>
      <c r="D410" s="13">
        <v>0</v>
      </c>
      <c r="E410" s="13">
        <v>0</v>
      </c>
      <c r="F410" s="13">
        <v>0</v>
      </c>
      <c r="G410" s="13">
        <v>0</v>
      </c>
      <c r="H410" s="13">
        <v>0</v>
      </c>
      <c r="I410" s="13">
        <v>0</v>
      </c>
      <c r="J410" s="13">
        <v>0</v>
      </c>
      <c r="K410" s="13">
        <v>0</v>
      </c>
      <c r="L410" s="13">
        <v>0</v>
      </c>
      <c r="M410" s="51">
        <v>0</v>
      </c>
      <c r="N410" s="13">
        <v>0</v>
      </c>
      <c r="O410" s="13">
        <v>0</v>
      </c>
      <c r="P410" s="13">
        <v>0</v>
      </c>
      <c r="Q410" s="13">
        <v>14750</v>
      </c>
      <c r="R410" s="13">
        <v>0</v>
      </c>
      <c r="S410" s="13">
        <v>0</v>
      </c>
      <c r="T410" s="13">
        <v>0</v>
      </c>
      <c r="U410" s="13">
        <v>0</v>
      </c>
      <c r="V410" s="27">
        <f t="shared" si="16"/>
        <v>14750</v>
      </c>
      <c r="W410" s="28">
        <f t="shared" si="15"/>
        <v>8.0176142647731856E-5</v>
      </c>
      <c r="X410" s="9"/>
    </row>
    <row r="411" spans="1:24">
      <c r="A411" s="10" t="s">
        <v>469</v>
      </c>
      <c r="B411" s="34" t="s">
        <v>49</v>
      </c>
      <c r="C411" s="13">
        <v>0</v>
      </c>
      <c r="D411" s="13">
        <v>0</v>
      </c>
      <c r="E411" s="13">
        <v>0</v>
      </c>
      <c r="F411" s="13">
        <v>0</v>
      </c>
      <c r="G411" s="13">
        <v>0</v>
      </c>
      <c r="H411" s="13">
        <v>0</v>
      </c>
      <c r="I411" s="13">
        <v>0</v>
      </c>
      <c r="J411" s="13">
        <v>0</v>
      </c>
      <c r="K411" s="13">
        <v>0</v>
      </c>
      <c r="L411" s="13">
        <v>0</v>
      </c>
      <c r="M411" s="51">
        <v>0</v>
      </c>
      <c r="N411" s="13">
        <v>0</v>
      </c>
      <c r="O411" s="13">
        <v>0</v>
      </c>
      <c r="P411" s="13">
        <v>0</v>
      </c>
      <c r="Q411" s="13">
        <v>0</v>
      </c>
      <c r="R411" s="13">
        <v>0</v>
      </c>
      <c r="S411" s="13">
        <v>0</v>
      </c>
      <c r="T411" s="13">
        <v>0</v>
      </c>
      <c r="U411" s="13">
        <v>0</v>
      </c>
      <c r="V411" s="27">
        <f t="shared" si="16"/>
        <v>0</v>
      </c>
      <c r="W411" s="28">
        <f t="shared" si="15"/>
        <v>0</v>
      </c>
      <c r="X411" s="9"/>
    </row>
    <row r="412" spans="1:24">
      <c r="A412" s="10" t="s">
        <v>470</v>
      </c>
      <c r="B412" s="34" t="s">
        <v>60</v>
      </c>
      <c r="C412" s="13">
        <v>0</v>
      </c>
      <c r="D412" s="13">
        <v>0</v>
      </c>
      <c r="E412" s="13">
        <v>0</v>
      </c>
      <c r="F412" s="13">
        <v>0</v>
      </c>
      <c r="G412" s="13">
        <v>0</v>
      </c>
      <c r="H412" s="13">
        <v>0</v>
      </c>
      <c r="I412" s="13">
        <v>0</v>
      </c>
      <c r="J412" s="13">
        <v>0</v>
      </c>
      <c r="K412" s="13">
        <v>70364</v>
      </c>
      <c r="L412" s="13">
        <v>0</v>
      </c>
      <c r="M412" s="51">
        <v>0</v>
      </c>
      <c r="N412" s="13">
        <v>0</v>
      </c>
      <c r="O412" s="13">
        <v>0</v>
      </c>
      <c r="P412" s="13">
        <v>0</v>
      </c>
      <c r="Q412" s="13">
        <v>0</v>
      </c>
      <c r="R412" s="13">
        <v>0</v>
      </c>
      <c r="S412" s="13">
        <v>0</v>
      </c>
      <c r="T412" s="13">
        <v>0</v>
      </c>
      <c r="U412" s="13">
        <v>0</v>
      </c>
      <c r="V412" s="27">
        <f t="shared" si="16"/>
        <v>70364</v>
      </c>
      <c r="W412" s="28">
        <f t="shared" si="15"/>
        <v>3.8247553228915287E-4</v>
      </c>
      <c r="X412" s="9"/>
    </row>
    <row r="413" spans="1:24">
      <c r="A413" s="10" t="s">
        <v>471</v>
      </c>
      <c r="B413" s="34" t="s">
        <v>64</v>
      </c>
      <c r="C413" s="13">
        <v>0</v>
      </c>
      <c r="D413" s="13">
        <v>0</v>
      </c>
      <c r="E413" s="13">
        <v>0</v>
      </c>
      <c r="F413" s="13">
        <v>0</v>
      </c>
      <c r="G413" s="13">
        <v>0</v>
      </c>
      <c r="H413" s="13">
        <v>0</v>
      </c>
      <c r="I413" s="13">
        <v>0</v>
      </c>
      <c r="J413" s="13">
        <v>0</v>
      </c>
      <c r="K413" s="13">
        <v>0</v>
      </c>
      <c r="L413" s="13">
        <v>0</v>
      </c>
      <c r="M413" s="51">
        <v>0</v>
      </c>
      <c r="N413" s="13">
        <v>0</v>
      </c>
      <c r="O413" s="13">
        <v>0</v>
      </c>
      <c r="P413" s="13">
        <v>0</v>
      </c>
      <c r="Q413" s="13">
        <v>0</v>
      </c>
      <c r="R413" s="13">
        <v>0</v>
      </c>
      <c r="S413" s="13">
        <v>0</v>
      </c>
      <c r="T413" s="13">
        <v>0</v>
      </c>
      <c r="U413" s="13">
        <v>0</v>
      </c>
      <c r="V413" s="27">
        <f t="shared" si="16"/>
        <v>0</v>
      </c>
      <c r="W413" s="28">
        <f t="shared" si="15"/>
        <v>0</v>
      </c>
      <c r="X413" s="9"/>
    </row>
    <row r="414" spans="1:24">
      <c r="A414" s="10" t="s">
        <v>472</v>
      </c>
      <c r="B414" s="34" t="s">
        <v>38</v>
      </c>
      <c r="C414" s="13">
        <v>0</v>
      </c>
      <c r="D414" s="13">
        <v>0</v>
      </c>
      <c r="E414" s="13">
        <v>0</v>
      </c>
      <c r="F414" s="13">
        <v>0</v>
      </c>
      <c r="G414" s="13">
        <v>0</v>
      </c>
      <c r="H414" s="13">
        <v>0</v>
      </c>
      <c r="I414" s="13">
        <v>0</v>
      </c>
      <c r="J414" s="13">
        <v>0</v>
      </c>
      <c r="K414" s="13">
        <v>0</v>
      </c>
      <c r="L414" s="13">
        <v>0</v>
      </c>
      <c r="M414" s="51">
        <v>0</v>
      </c>
      <c r="N414" s="13">
        <v>0</v>
      </c>
      <c r="O414" s="13">
        <v>0</v>
      </c>
      <c r="P414" s="13">
        <v>196320</v>
      </c>
      <c r="Q414" s="13">
        <v>0</v>
      </c>
      <c r="R414" s="13">
        <v>0</v>
      </c>
      <c r="S414" s="13">
        <v>0</v>
      </c>
      <c r="T414" s="13">
        <v>0</v>
      </c>
      <c r="U414" s="13">
        <v>0</v>
      </c>
      <c r="V414" s="27">
        <f t="shared" si="16"/>
        <v>196320</v>
      </c>
      <c r="W414" s="28">
        <f t="shared" si="15"/>
        <v>1.0671308694645912E-3</v>
      </c>
      <c r="X414" s="9"/>
    </row>
    <row r="415" spans="1:24">
      <c r="A415" s="10" t="s">
        <v>473</v>
      </c>
      <c r="B415" s="34" t="s">
        <v>52</v>
      </c>
      <c r="C415" s="13">
        <v>0</v>
      </c>
      <c r="D415" s="13">
        <v>0</v>
      </c>
      <c r="E415" s="13">
        <v>0</v>
      </c>
      <c r="F415" s="13">
        <v>0</v>
      </c>
      <c r="G415" s="13">
        <v>0</v>
      </c>
      <c r="H415" s="13">
        <v>0</v>
      </c>
      <c r="I415" s="13">
        <v>0</v>
      </c>
      <c r="J415" s="13">
        <v>0</v>
      </c>
      <c r="K415" s="13">
        <v>0</v>
      </c>
      <c r="L415" s="13">
        <v>0</v>
      </c>
      <c r="M415" s="51">
        <v>0</v>
      </c>
      <c r="N415" s="13">
        <v>1058691</v>
      </c>
      <c r="O415" s="13">
        <v>0</v>
      </c>
      <c r="P415" s="13">
        <v>474222</v>
      </c>
      <c r="Q415" s="13">
        <v>0</v>
      </c>
      <c r="R415" s="13">
        <v>0</v>
      </c>
      <c r="S415" s="13">
        <v>0</v>
      </c>
      <c r="T415" s="13">
        <v>0</v>
      </c>
      <c r="U415" s="13">
        <v>293969</v>
      </c>
      <c r="V415" s="27">
        <f t="shared" si="16"/>
        <v>1826882</v>
      </c>
      <c r="W415" s="28">
        <f t="shared" si="15"/>
        <v>9.9303289378016059E-3</v>
      </c>
      <c r="X415" s="9"/>
    </row>
    <row r="416" spans="1:24" ht="15.75" thickBot="1">
      <c r="A416" s="10" t="s">
        <v>474</v>
      </c>
      <c r="B416" s="34" t="s">
        <v>25</v>
      </c>
      <c r="C416" s="13">
        <v>0</v>
      </c>
      <c r="D416" s="13">
        <v>0</v>
      </c>
      <c r="E416" s="13">
        <v>0</v>
      </c>
      <c r="F416" s="13">
        <v>0</v>
      </c>
      <c r="G416" s="13">
        <v>0</v>
      </c>
      <c r="H416" s="13">
        <v>0</v>
      </c>
      <c r="I416" s="13">
        <v>0</v>
      </c>
      <c r="J416" s="13">
        <v>0</v>
      </c>
      <c r="K416" s="13">
        <v>0</v>
      </c>
      <c r="L416" s="13">
        <v>0</v>
      </c>
      <c r="M416" s="51">
        <v>0</v>
      </c>
      <c r="N416" s="13">
        <v>0</v>
      </c>
      <c r="O416" s="13">
        <v>395000</v>
      </c>
      <c r="P416" s="13">
        <v>0</v>
      </c>
      <c r="Q416" s="13">
        <v>89975</v>
      </c>
      <c r="R416" s="13">
        <v>327753</v>
      </c>
      <c r="S416" s="13">
        <v>341786</v>
      </c>
      <c r="T416" s="13">
        <v>0</v>
      </c>
      <c r="U416" s="13">
        <v>535744</v>
      </c>
      <c r="V416" s="27">
        <f t="shared" si="16"/>
        <v>1690258</v>
      </c>
      <c r="W416" s="28">
        <f t="shared" si="15"/>
        <v>9.1876858657267777E-3</v>
      </c>
      <c r="X416" s="9"/>
    </row>
    <row r="417" spans="1:127" ht="15.75">
      <c r="A417" s="16" t="s">
        <v>493</v>
      </c>
      <c r="B417" s="30"/>
      <c r="C417" s="17">
        <f t="shared" ref="C417:N417" si="17">SUM(C4:C416)</f>
        <v>6878597</v>
      </c>
      <c r="D417" s="17">
        <f t="shared" si="17"/>
        <v>3316845</v>
      </c>
      <c r="E417" s="17">
        <f t="shared" si="17"/>
        <v>5012248</v>
      </c>
      <c r="F417" s="17">
        <f t="shared" si="17"/>
        <v>6785777</v>
      </c>
      <c r="G417" s="17">
        <f t="shared" si="17"/>
        <v>9137985</v>
      </c>
      <c r="H417" s="17">
        <f t="shared" si="17"/>
        <v>7647006</v>
      </c>
      <c r="I417" s="17">
        <f t="shared" si="17"/>
        <v>8270554</v>
      </c>
      <c r="J417" s="17">
        <f t="shared" si="17"/>
        <v>11394028</v>
      </c>
      <c r="K417" s="17">
        <f t="shared" si="17"/>
        <v>2624607</v>
      </c>
      <c r="L417" s="17">
        <f>SUM(L4:L416)</f>
        <v>1450064</v>
      </c>
      <c r="M417" s="52">
        <f>SUM(M4:M416)</f>
        <v>15717693</v>
      </c>
      <c r="N417" s="17">
        <f t="shared" si="17"/>
        <v>11160402</v>
      </c>
      <c r="O417" s="17">
        <f t="shared" ref="O417:U417" si="18">SUM(O4:O416)</f>
        <v>8949223</v>
      </c>
      <c r="P417" s="17">
        <f t="shared" si="18"/>
        <v>7332302</v>
      </c>
      <c r="Q417" s="17">
        <f t="shared" si="18"/>
        <v>20100391</v>
      </c>
      <c r="R417" s="17">
        <f t="shared" si="18"/>
        <v>12592436</v>
      </c>
      <c r="S417" s="17">
        <f t="shared" si="18"/>
        <v>16494592</v>
      </c>
      <c r="T417" s="17">
        <f t="shared" ref="T417" si="19">SUM(T4:T416)</f>
        <v>8383008.0999999996</v>
      </c>
      <c r="U417" s="17">
        <f t="shared" si="18"/>
        <v>20722180</v>
      </c>
      <c r="V417" s="17">
        <f>SUM(C417:U417)</f>
        <v>183969938.09999999</v>
      </c>
      <c r="W417" s="29">
        <f t="shared" si="15"/>
        <v>1</v>
      </c>
      <c r="X417" s="6"/>
      <c r="Y417" s="2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  <c r="DW417" s="5"/>
    </row>
    <row r="418" spans="1:127" ht="15.75">
      <c r="A418" s="41" t="s">
        <v>1</v>
      </c>
      <c r="B418" s="46"/>
      <c r="C418" s="42" t="s">
        <v>2</v>
      </c>
      <c r="D418" s="43">
        <f>(D417-C417)/C417</f>
        <v>-0.51780210412094207</v>
      </c>
      <c r="E418" s="43">
        <f t="shared" ref="E418:K418" si="20">(E417-D417)/D417</f>
        <v>0.51114930001251191</v>
      </c>
      <c r="F418" s="43">
        <f t="shared" si="20"/>
        <v>0.35383903589766508</v>
      </c>
      <c r="G418" s="43">
        <f t="shared" si="20"/>
        <v>0.34663797528271267</v>
      </c>
      <c r="H418" s="43">
        <f t="shared" si="20"/>
        <v>-0.1631627760387</v>
      </c>
      <c r="I418" s="43">
        <f t="shared" si="20"/>
        <v>8.1541455570977708E-2</v>
      </c>
      <c r="J418" s="43">
        <f t="shared" si="20"/>
        <v>0.37766200426235053</v>
      </c>
      <c r="K418" s="43">
        <f t="shared" si="20"/>
        <v>-0.7696506450572177</v>
      </c>
      <c r="L418" s="43">
        <f t="shared" ref="L418:Q418" si="21">(L417-K417)/K417</f>
        <v>-0.44751195131309185</v>
      </c>
      <c r="M418" s="53">
        <f t="shared" si="21"/>
        <v>9.8393098511513983</v>
      </c>
      <c r="N418" s="43">
        <f t="shared" si="21"/>
        <v>-0.28994655895111326</v>
      </c>
      <c r="O418" s="43">
        <f t="shared" si="21"/>
        <v>-0.19812718215705849</v>
      </c>
      <c r="P418" s="43">
        <f t="shared" si="21"/>
        <v>-0.18067724985733399</v>
      </c>
      <c r="Q418" s="43">
        <f t="shared" si="21"/>
        <v>1.7413479422969758</v>
      </c>
      <c r="R418" s="43">
        <f>(R417-Q417)/Q417</f>
        <v>-0.37352283346129933</v>
      </c>
      <c r="S418" s="43">
        <f t="shared" ref="S418:U418" si="22">(S417-R417)/R417</f>
        <v>0.30988094757837165</v>
      </c>
      <c r="T418" s="43">
        <f t="shared" si="22"/>
        <v>-0.49177232756045136</v>
      </c>
      <c r="U418" s="43">
        <f t="shared" si="22"/>
        <v>1.4719265152564986</v>
      </c>
      <c r="V418" s="43"/>
      <c r="W418" s="44"/>
      <c r="X418" s="6"/>
      <c r="Y418" s="2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/>
      <c r="DP418" s="5"/>
      <c r="DQ418" s="5"/>
      <c r="DR418" s="5"/>
      <c r="DS418" s="5"/>
      <c r="DT418" s="5"/>
      <c r="DU418" s="5"/>
      <c r="DV418" s="5"/>
      <c r="DW418" s="5"/>
    </row>
    <row r="419" spans="1:127" ht="16.5" thickBot="1">
      <c r="A419" s="18" t="s">
        <v>490</v>
      </c>
      <c r="B419" s="31"/>
      <c r="C419" s="45">
        <f>COUNTIF(C4:C416,"&gt;0")</f>
        <v>12</v>
      </c>
      <c r="D419" s="45">
        <f t="shared" ref="D419:N419" si="23">COUNTIF(D4:D416,"&gt;0")</f>
        <v>12</v>
      </c>
      <c r="E419" s="45">
        <f t="shared" si="23"/>
        <v>12</v>
      </c>
      <c r="F419" s="45">
        <f t="shared" si="23"/>
        <v>24</v>
      </c>
      <c r="G419" s="45">
        <f t="shared" si="23"/>
        <v>29</v>
      </c>
      <c r="H419" s="45">
        <f t="shared" si="23"/>
        <v>20</v>
      </c>
      <c r="I419" s="45">
        <f t="shared" si="23"/>
        <v>21</v>
      </c>
      <c r="J419" s="45">
        <f t="shared" si="23"/>
        <v>23</v>
      </c>
      <c r="K419" s="45">
        <f t="shared" si="23"/>
        <v>13</v>
      </c>
      <c r="L419" s="45">
        <f>COUNTIF(L4:L416,"&gt;0")</f>
        <v>13</v>
      </c>
      <c r="M419" s="54">
        <f>COUNTIF(M4:M416,"&gt;0")</f>
        <v>21</v>
      </c>
      <c r="N419" s="45">
        <f t="shared" si="23"/>
        <v>24</v>
      </c>
      <c r="O419" s="45">
        <f t="shared" ref="O419:U419" si="24">COUNTIF(O4:O416,"&gt;0")</f>
        <v>25</v>
      </c>
      <c r="P419" s="45">
        <f t="shared" si="24"/>
        <v>32</v>
      </c>
      <c r="Q419" s="45">
        <f t="shared" si="24"/>
        <v>31</v>
      </c>
      <c r="R419" s="45">
        <f t="shared" si="24"/>
        <v>29</v>
      </c>
      <c r="S419" s="45">
        <f t="shared" si="24"/>
        <v>29</v>
      </c>
      <c r="T419" s="45">
        <f t="shared" ref="T419" si="25">COUNTIF(T4:T416,"&gt;0")</f>
        <v>27</v>
      </c>
      <c r="U419" s="45">
        <f t="shared" si="24"/>
        <v>34</v>
      </c>
      <c r="V419" s="19"/>
      <c r="W419" s="40"/>
      <c r="X419" s="6"/>
      <c r="Y419" s="2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5"/>
      <c r="DH419" s="5"/>
      <c r="DI419" s="5"/>
      <c r="DJ419" s="5"/>
      <c r="DK419" s="5"/>
      <c r="DL419" s="5"/>
      <c r="DM419" s="5"/>
      <c r="DN419" s="5"/>
      <c r="DO419" s="5"/>
      <c r="DP419" s="5"/>
      <c r="DQ419" s="5"/>
      <c r="DR419" s="5"/>
      <c r="DS419" s="5"/>
      <c r="DT419" s="5"/>
      <c r="DU419" s="5"/>
      <c r="DV419" s="5"/>
      <c r="DW419" s="5"/>
    </row>
    <row r="420" spans="1:127">
      <c r="A420" s="11"/>
      <c r="B420" s="3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4"/>
    </row>
    <row r="421" spans="1:127" ht="15.75" customHeight="1" thickBot="1">
      <c r="A421" s="57" t="s">
        <v>0</v>
      </c>
      <c r="B421" s="70"/>
      <c r="C421" s="58"/>
      <c r="D421" s="58"/>
      <c r="E421" s="58"/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9"/>
    </row>
    <row r="422" spans="1:127" ht="15.75" customHeight="1">
      <c r="A422" s="36"/>
      <c r="B422" s="36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12"/>
      <c r="N422" s="12"/>
      <c r="O422" s="12"/>
      <c r="P422" s="12"/>
      <c r="Q422" s="12"/>
      <c r="R422" s="12"/>
      <c r="S422" s="12"/>
      <c r="T422" s="12"/>
      <c r="U422" s="12"/>
      <c r="V422" s="37"/>
      <c r="W422" s="37"/>
    </row>
    <row r="423" spans="1:127">
      <c r="N423" s="35"/>
      <c r="O423" s="35"/>
      <c r="P423" s="35"/>
      <c r="Q423" s="35"/>
      <c r="R423" s="35"/>
      <c r="S423" s="35"/>
      <c r="T423" s="35"/>
      <c r="U423" s="35"/>
    </row>
    <row r="424" spans="1:127">
      <c r="N424" s="38"/>
      <c r="O424" s="38"/>
      <c r="P424" s="38"/>
      <c r="Q424" s="38"/>
      <c r="R424" s="38"/>
      <c r="S424" s="38"/>
      <c r="T424" s="38"/>
      <c r="U424" s="38"/>
    </row>
    <row r="426" spans="1:127">
      <c r="N426" s="35"/>
      <c r="O426" s="35"/>
      <c r="P426" s="35"/>
      <c r="Q426" s="35"/>
      <c r="R426" s="35"/>
      <c r="S426" s="35"/>
      <c r="T426" s="35"/>
      <c r="U426" s="35"/>
    </row>
    <row r="427" spans="1:127">
      <c r="N427" s="38"/>
      <c r="O427" s="38"/>
      <c r="P427" s="38"/>
      <c r="Q427" s="38"/>
      <c r="R427" s="38"/>
      <c r="S427" s="38"/>
      <c r="T427" s="38"/>
      <c r="U427" s="38"/>
    </row>
  </sheetData>
  <mergeCells count="3">
    <mergeCell ref="A1:W1"/>
    <mergeCell ref="A2:W2"/>
    <mergeCell ref="A421:W421"/>
  </mergeCells>
  <printOptions horizontalCentered="1"/>
  <pageMargins left="0.5" right="0.5" top="0.5" bottom="0.5" header="0.3" footer="0.3"/>
  <pageSetup paperSize="5" scale="54" fitToHeight="0" orientation="landscape" r:id="rId1"/>
  <headerFooter>
    <oddFooter>&amp;LOffice of Economic and Demographic Research&amp;CLast Updated: November 2025&amp;RPage &amp;P of &amp;N</oddFooter>
  </headerFooter>
  <ignoredErrors>
    <ignoredError sqref="N417 C417:K417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L22"/>
  <sheetViews>
    <sheetView workbookViewId="0">
      <pane xSplit="3" ySplit="3" topLeftCell="D4" activePane="bottomRight" state="frozen"/>
      <selection pane="topRight" activeCell="E1" sqref="E1"/>
      <selection pane="bottomLeft" activeCell="A4" sqref="A4"/>
      <selection pane="bottomRight" activeCell="D4" sqref="D4"/>
    </sheetView>
  </sheetViews>
  <sheetFormatPr defaultColWidth="9.77734375" defaultRowHeight="15"/>
  <cols>
    <col min="1" max="1" width="35.77734375" style="3" customWidth="1"/>
    <col min="2" max="3" width="13.77734375" style="3" customWidth="1"/>
    <col min="4" max="22" width="11.77734375" style="4" customWidth="1"/>
    <col min="23" max="23" width="12.77734375" style="4" customWidth="1"/>
    <col min="24" max="24" width="8.77734375" style="4" customWidth="1"/>
    <col min="25" max="25" width="9.77734375" style="3" customWidth="1"/>
    <col min="26" max="26" width="9.77734375" style="3"/>
  </cols>
  <sheetData>
    <row r="1" spans="1:142" ht="23.25">
      <c r="A1" s="66" t="s">
        <v>500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8"/>
      <c r="Y1" s="7"/>
      <c r="Z1"/>
    </row>
    <row r="2" spans="1:142" ht="24" thickBot="1">
      <c r="A2" s="63" t="s">
        <v>528</v>
      </c>
      <c r="B2" s="69"/>
      <c r="C2" s="69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5"/>
      <c r="Y2" s="7"/>
      <c r="Z2"/>
    </row>
    <row r="3" spans="1:142" ht="42" customHeight="1" thickBot="1">
      <c r="A3" s="20" t="s">
        <v>496</v>
      </c>
      <c r="B3" s="47" t="s">
        <v>494</v>
      </c>
      <c r="C3" s="48" t="s">
        <v>495</v>
      </c>
      <c r="D3" s="21" t="s">
        <v>480</v>
      </c>
      <c r="E3" s="22" t="s">
        <v>481</v>
      </c>
      <c r="F3" s="22" t="s">
        <v>482</v>
      </c>
      <c r="G3" s="22" t="s">
        <v>483</v>
      </c>
      <c r="H3" s="22" t="s">
        <v>484</v>
      </c>
      <c r="I3" s="22" t="s">
        <v>485</v>
      </c>
      <c r="J3" s="22" t="s">
        <v>486</v>
      </c>
      <c r="K3" s="22" t="s">
        <v>487</v>
      </c>
      <c r="L3" s="22" t="s">
        <v>488</v>
      </c>
      <c r="M3" s="25" t="s">
        <v>489</v>
      </c>
      <c r="N3" s="21" t="s">
        <v>511</v>
      </c>
      <c r="O3" s="21" t="s">
        <v>513</v>
      </c>
      <c r="P3" s="21" t="s">
        <v>517</v>
      </c>
      <c r="Q3" s="21" t="s">
        <v>518</v>
      </c>
      <c r="R3" s="21" t="s">
        <v>521</v>
      </c>
      <c r="S3" s="21" t="s">
        <v>523</v>
      </c>
      <c r="T3" s="21" t="s">
        <v>524</v>
      </c>
      <c r="U3" s="21" t="s">
        <v>526</v>
      </c>
      <c r="V3" s="21" t="s">
        <v>529</v>
      </c>
      <c r="W3" s="23" t="s">
        <v>525</v>
      </c>
      <c r="X3" s="24" t="s">
        <v>69</v>
      </c>
      <c r="Y3" s="8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</row>
    <row r="4" spans="1:142">
      <c r="A4" s="10" t="s">
        <v>515</v>
      </c>
      <c r="B4" s="49" t="s">
        <v>497</v>
      </c>
      <c r="C4" s="50" t="s">
        <v>38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5">
        <v>0</v>
      </c>
      <c r="N4" s="13">
        <v>186820</v>
      </c>
      <c r="O4" s="13">
        <v>212949</v>
      </c>
      <c r="P4" s="13">
        <v>64750</v>
      </c>
      <c r="Q4" s="13">
        <v>0</v>
      </c>
      <c r="R4" s="13">
        <v>81468</v>
      </c>
      <c r="S4" s="13">
        <v>145902</v>
      </c>
      <c r="T4" s="13">
        <v>90015</v>
      </c>
      <c r="U4" s="13">
        <v>65378</v>
      </c>
      <c r="V4" s="13">
        <v>0</v>
      </c>
      <c r="W4" s="27">
        <f>SUM(D4:V4)</f>
        <v>847282</v>
      </c>
      <c r="X4" s="28">
        <f t="shared" ref="X4:X17" si="0">(W4/W$17)</f>
        <v>9.8370033590962835E-4</v>
      </c>
      <c r="Y4" s="9"/>
    </row>
    <row r="5" spans="1:142">
      <c r="A5" s="10" t="s">
        <v>520</v>
      </c>
      <c r="B5" s="49" t="s">
        <v>497</v>
      </c>
      <c r="C5" s="50" t="s">
        <v>8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5">
        <v>0</v>
      </c>
      <c r="N5" s="13">
        <v>0</v>
      </c>
      <c r="O5" s="13">
        <v>0</v>
      </c>
      <c r="P5" s="13">
        <v>0</v>
      </c>
      <c r="Q5" s="13">
        <v>205000</v>
      </c>
      <c r="R5" s="13">
        <v>7930</v>
      </c>
      <c r="S5" s="13">
        <v>98278</v>
      </c>
      <c r="T5" s="13">
        <v>0</v>
      </c>
      <c r="U5" s="13">
        <v>0</v>
      </c>
      <c r="V5" s="13">
        <v>0</v>
      </c>
      <c r="W5" s="27">
        <f>SUM(D5:V5)</f>
        <v>311208</v>
      </c>
      <c r="X5" s="28">
        <f t="shared" si="0"/>
        <v>3.6131466753426089E-4</v>
      </c>
      <c r="Y5" s="9"/>
    </row>
    <row r="6" spans="1:142">
      <c r="A6" s="10" t="s">
        <v>507</v>
      </c>
      <c r="B6" s="49" t="s">
        <v>497</v>
      </c>
      <c r="C6" s="50" t="s">
        <v>19</v>
      </c>
      <c r="D6" s="13">
        <v>13382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5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27">
        <f t="shared" ref="W6:W16" si="1">SUM(D6:V6)</f>
        <v>13382</v>
      </c>
      <c r="X6" s="28">
        <f t="shared" si="0"/>
        <v>1.5536595720365414E-5</v>
      </c>
      <c r="Y6" s="9"/>
    </row>
    <row r="7" spans="1:142">
      <c r="A7" s="10" t="s">
        <v>506</v>
      </c>
      <c r="B7" s="49" t="s">
        <v>497</v>
      </c>
      <c r="C7" s="50" t="s">
        <v>41</v>
      </c>
      <c r="D7" s="13">
        <v>0</v>
      </c>
      <c r="E7" s="13">
        <v>0</v>
      </c>
      <c r="F7" s="13">
        <v>0</v>
      </c>
      <c r="G7" s="13">
        <v>5725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5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27">
        <f t="shared" si="1"/>
        <v>5725</v>
      </c>
      <c r="X7" s="28">
        <f t="shared" si="0"/>
        <v>6.6467650948357482E-6</v>
      </c>
      <c r="Y7" s="9"/>
    </row>
    <row r="8" spans="1:142">
      <c r="A8" s="10" t="s">
        <v>508</v>
      </c>
      <c r="B8" s="49" t="s">
        <v>497</v>
      </c>
      <c r="C8" s="50" t="s">
        <v>28</v>
      </c>
      <c r="D8" s="13">
        <v>129220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5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27">
        <f t="shared" si="1"/>
        <v>129220</v>
      </c>
      <c r="X8" s="28">
        <f t="shared" si="0"/>
        <v>1.5002532498771624E-4</v>
      </c>
      <c r="Y8" s="9"/>
    </row>
    <row r="9" spans="1:142">
      <c r="A9" s="10" t="s">
        <v>503</v>
      </c>
      <c r="B9" s="49" t="s">
        <v>497</v>
      </c>
      <c r="C9" s="50" t="s">
        <v>13</v>
      </c>
      <c r="D9" s="13">
        <v>0</v>
      </c>
      <c r="E9" s="13">
        <v>0</v>
      </c>
      <c r="F9" s="13">
        <v>0</v>
      </c>
      <c r="G9" s="13">
        <v>0</v>
      </c>
      <c r="H9" s="13">
        <v>51420</v>
      </c>
      <c r="I9" s="13">
        <v>0</v>
      </c>
      <c r="J9" s="13">
        <v>0</v>
      </c>
      <c r="K9" s="13">
        <v>0</v>
      </c>
      <c r="L9" s="13">
        <v>0</v>
      </c>
      <c r="M9" s="15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27">
        <f t="shared" si="1"/>
        <v>51420</v>
      </c>
      <c r="X9" s="28">
        <f t="shared" si="0"/>
        <v>5.9698980118157936E-5</v>
      </c>
      <c r="Y9" s="9"/>
    </row>
    <row r="10" spans="1:142">
      <c r="A10" s="10" t="s">
        <v>505</v>
      </c>
      <c r="B10" s="49" t="s">
        <v>497</v>
      </c>
      <c r="C10" s="50" t="s">
        <v>51</v>
      </c>
      <c r="D10" s="13">
        <v>0</v>
      </c>
      <c r="E10" s="13">
        <v>0</v>
      </c>
      <c r="F10" s="13">
        <v>0</v>
      </c>
      <c r="G10" s="13">
        <v>300000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5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27">
        <f t="shared" si="1"/>
        <v>300000</v>
      </c>
      <c r="X10" s="28">
        <f t="shared" si="0"/>
        <v>3.4830210103942784E-4</v>
      </c>
      <c r="Y10" s="9"/>
    </row>
    <row r="11" spans="1:142">
      <c r="A11" s="10" t="s">
        <v>504</v>
      </c>
      <c r="B11" s="49" t="s">
        <v>497</v>
      </c>
      <c r="C11" s="50" t="s">
        <v>43</v>
      </c>
      <c r="D11" s="13">
        <v>0</v>
      </c>
      <c r="E11" s="13">
        <v>0</v>
      </c>
      <c r="F11" s="13">
        <v>69705</v>
      </c>
      <c r="G11" s="13">
        <v>73107</v>
      </c>
      <c r="H11" s="13">
        <v>18251</v>
      </c>
      <c r="I11" s="13">
        <v>0</v>
      </c>
      <c r="J11" s="13">
        <v>0</v>
      </c>
      <c r="K11" s="13">
        <v>0</v>
      </c>
      <c r="L11" s="13">
        <v>0</v>
      </c>
      <c r="M11" s="15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27">
        <f t="shared" si="1"/>
        <v>161063</v>
      </c>
      <c r="X11" s="28">
        <f t="shared" si="0"/>
        <v>1.8699527099904457E-4</v>
      </c>
      <c r="Y11" s="9"/>
    </row>
    <row r="12" spans="1:142">
      <c r="A12" s="10" t="s">
        <v>516</v>
      </c>
      <c r="B12" s="49" t="s">
        <v>497</v>
      </c>
      <c r="C12" s="50" t="s">
        <v>510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5">
        <v>0</v>
      </c>
      <c r="N12" s="13">
        <v>0</v>
      </c>
      <c r="O12" s="13">
        <v>71397</v>
      </c>
      <c r="P12" s="13">
        <v>132695</v>
      </c>
      <c r="Q12" s="13">
        <v>0</v>
      </c>
      <c r="R12" s="13">
        <v>0</v>
      </c>
      <c r="S12" s="13">
        <v>0</v>
      </c>
      <c r="T12" s="13">
        <v>89425</v>
      </c>
      <c r="U12" s="13">
        <v>1036916</v>
      </c>
      <c r="V12" s="13">
        <v>762873</v>
      </c>
      <c r="W12" s="27">
        <f t="shared" si="1"/>
        <v>2093306</v>
      </c>
      <c r="X12" s="28">
        <f t="shared" si="0"/>
        <v>2.4303429263948018E-3</v>
      </c>
      <c r="Y12" s="9"/>
    </row>
    <row r="13" spans="1:142">
      <c r="A13" s="10" t="s">
        <v>502</v>
      </c>
      <c r="B13" s="49" t="s">
        <v>497</v>
      </c>
      <c r="C13" s="50" t="s">
        <v>510</v>
      </c>
      <c r="D13" s="13">
        <v>0</v>
      </c>
      <c r="E13" s="13">
        <v>0</v>
      </c>
      <c r="F13" s="13">
        <v>0</v>
      </c>
      <c r="G13" s="13">
        <v>19376153</v>
      </c>
      <c r="H13" s="13">
        <v>8276056</v>
      </c>
      <c r="I13" s="13">
        <v>322656</v>
      </c>
      <c r="J13" s="13">
        <v>4301777</v>
      </c>
      <c r="K13" s="13">
        <v>544491</v>
      </c>
      <c r="L13" s="13">
        <v>22870</v>
      </c>
      <c r="M13" s="15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27">
        <f t="shared" si="1"/>
        <v>32844003</v>
      </c>
      <c r="X13" s="28">
        <f t="shared" si="0"/>
        <v>3.813211750481757E-2</v>
      </c>
      <c r="Y13" s="9"/>
    </row>
    <row r="14" spans="1:142">
      <c r="A14" s="10" t="s">
        <v>501</v>
      </c>
      <c r="B14" s="49" t="s">
        <v>497</v>
      </c>
      <c r="C14" s="50" t="s">
        <v>510</v>
      </c>
      <c r="D14" s="13">
        <v>52883314</v>
      </c>
      <c r="E14" s="13">
        <v>49051089</v>
      </c>
      <c r="F14" s="13">
        <v>137975154</v>
      </c>
      <c r="G14" s="13">
        <v>132949884</v>
      </c>
      <c r="H14" s="13">
        <v>67187489</v>
      </c>
      <c r="I14" s="13">
        <v>61237748</v>
      </c>
      <c r="J14" s="13">
        <v>29739031</v>
      </c>
      <c r="K14" s="13">
        <v>18358377</v>
      </c>
      <c r="L14" s="13">
        <v>19809645</v>
      </c>
      <c r="M14" s="15">
        <v>19165372</v>
      </c>
      <c r="N14" s="13">
        <v>26009183</v>
      </c>
      <c r="O14" s="13">
        <v>18633171</v>
      </c>
      <c r="P14" s="13">
        <v>26944590</v>
      </c>
      <c r="Q14" s="13">
        <v>23088283</v>
      </c>
      <c r="R14" s="13">
        <v>22109984</v>
      </c>
      <c r="S14" s="13">
        <v>17877691</v>
      </c>
      <c r="T14" s="13">
        <v>22807338</v>
      </c>
      <c r="U14" s="13">
        <v>32552018</v>
      </c>
      <c r="V14" s="13">
        <v>43128677</v>
      </c>
      <c r="W14" s="27">
        <f t="shared" si="1"/>
        <v>821508038</v>
      </c>
      <c r="X14" s="28">
        <f t="shared" si="0"/>
        <v>0.95377658552059386</v>
      </c>
      <c r="Y14" s="9"/>
    </row>
    <row r="15" spans="1:142">
      <c r="A15" s="10" t="s">
        <v>527</v>
      </c>
      <c r="B15" s="49" t="s">
        <v>497</v>
      </c>
      <c r="C15" s="50" t="s">
        <v>50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5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2197300</v>
      </c>
      <c r="V15" s="13">
        <v>359300</v>
      </c>
      <c r="W15" s="27">
        <f t="shared" si="1"/>
        <v>2556600</v>
      </c>
      <c r="X15" s="28">
        <f t="shared" si="0"/>
        <v>2.9682305050580042E-3</v>
      </c>
      <c r="Y15" s="9"/>
    </row>
    <row r="16" spans="1:142" ht="15.75" thickBot="1">
      <c r="A16" s="10" t="s">
        <v>509</v>
      </c>
      <c r="B16" s="49" t="s">
        <v>497</v>
      </c>
      <c r="C16" s="50" t="s">
        <v>65</v>
      </c>
      <c r="D16" s="13">
        <v>500000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5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27">
        <f t="shared" si="1"/>
        <v>500000</v>
      </c>
      <c r="X16" s="28">
        <f t="shared" si="0"/>
        <v>5.8050350173237972E-4</v>
      </c>
      <c r="Y16" s="9"/>
    </row>
    <row r="17" spans="1:128" ht="15.75">
      <c r="A17" s="16" t="s">
        <v>492</v>
      </c>
      <c r="B17" s="30"/>
      <c r="C17" s="30"/>
      <c r="D17" s="17">
        <f t="shared" ref="D17:O17" si="2">SUM(D4:D16)</f>
        <v>53525916</v>
      </c>
      <c r="E17" s="17">
        <f t="shared" si="2"/>
        <v>49051089</v>
      </c>
      <c r="F17" s="17">
        <f t="shared" si="2"/>
        <v>138044859</v>
      </c>
      <c r="G17" s="17">
        <f t="shared" si="2"/>
        <v>152704869</v>
      </c>
      <c r="H17" s="17">
        <f t="shared" si="2"/>
        <v>75533216</v>
      </c>
      <c r="I17" s="17">
        <f t="shared" si="2"/>
        <v>61560404</v>
      </c>
      <c r="J17" s="17">
        <f t="shared" si="2"/>
        <v>34040808</v>
      </c>
      <c r="K17" s="17">
        <f t="shared" si="2"/>
        <v>18902868</v>
      </c>
      <c r="L17" s="17">
        <f t="shared" si="2"/>
        <v>19832515</v>
      </c>
      <c r="M17" s="26">
        <f>SUM(M4:M16)</f>
        <v>19165372</v>
      </c>
      <c r="N17" s="17">
        <f>SUM(N4:N16)</f>
        <v>26196003</v>
      </c>
      <c r="O17" s="17">
        <f t="shared" si="2"/>
        <v>18917517</v>
      </c>
      <c r="P17" s="17">
        <f t="shared" ref="P17:V17" si="3">SUM(P4:P16)</f>
        <v>27142035</v>
      </c>
      <c r="Q17" s="17">
        <f t="shared" si="3"/>
        <v>23293283</v>
      </c>
      <c r="R17" s="17">
        <f t="shared" si="3"/>
        <v>22199382</v>
      </c>
      <c r="S17" s="17">
        <f t="shared" si="3"/>
        <v>18121871</v>
      </c>
      <c r="T17" s="17">
        <f t="shared" si="3"/>
        <v>22986778</v>
      </c>
      <c r="U17" s="17">
        <f t="shared" ref="U17" si="4">SUM(U4:U16)</f>
        <v>35851612</v>
      </c>
      <c r="V17" s="17">
        <f t="shared" si="3"/>
        <v>44250850</v>
      </c>
      <c r="W17" s="17">
        <f>SUM(D17:V17)</f>
        <v>861321247</v>
      </c>
      <c r="X17" s="29">
        <f t="shared" si="0"/>
        <v>1</v>
      </c>
      <c r="Y17" s="6"/>
      <c r="Z17" s="2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</row>
    <row r="18" spans="1:128" ht="15.75">
      <c r="A18" s="41" t="s">
        <v>1</v>
      </c>
      <c r="B18" s="46"/>
      <c r="C18" s="46"/>
      <c r="D18" s="42" t="s">
        <v>2</v>
      </c>
      <c r="E18" s="43">
        <f>(E17-D17)/D17</f>
        <v>-8.36011288438296E-2</v>
      </c>
      <c r="F18" s="43">
        <f t="shared" ref="F18:L18" si="5">(F17-E17)/E17</f>
        <v>1.8143077312717766</v>
      </c>
      <c r="G18" s="43">
        <f t="shared" si="5"/>
        <v>0.1061974354293049</v>
      </c>
      <c r="H18" s="43">
        <f t="shared" si="5"/>
        <v>-0.50536471761093615</v>
      </c>
      <c r="I18" s="43">
        <f t="shared" si="5"/>
        <v>-0.18498897226883601</v>
      </c>
      <c r="J18" s="43">
        <f t="shared" si="5"/>
        <v>-0.44703403830813065</v>
      </c>
      <c r="K18" s="43">
        <f t="shared" si="5"/>
        <v>-0.44469978503447977</v>
      </c>
      <c r="L18" s="43">
        <f t="shared" si="5"/>
        <v>4.9180209056107253E-2</v>
      </c>
      <c r="M18" s="55">
        <f t="shared" ref="M18:R18" si="6">(M17-L17)/L17</f>
        <v>-3.3638850140791522E-2</v>
      </c>
      <c r="N18" s="43">
        <f t="shared" si="6"/>
        <v>0.36684030970022391</v>
      </c>
      <c r="O18" s="43">
        <f t="shared" si="6"/>
        <v>-0.27784719676509428</v>
      </c>
      <c r="P18" s="43">
        <f t="shared" si="6"/>
        <v>0.43475673895258032</v>
      </c>
      <c r="Q18" s="43">
        <f t="shared" si="6"/>
        <v>-0.14180042137592114</v>
      </c>
      <c r="R18" s="43">
        <f t="shared" si="6"/>
        <v>-4.6962079153891702E-2</v>
      </c>
      <c r="S18" s="43">
        <f>(S17-R17)/R17</f>
        <v>-0.18367677983107819</v>
      </c>
      <c r="T18" s="43">
        <f t="shared" ref="T18:V18" si="7">(T17-S17)/S17</f>
        <v>0.26845500666018424</v>
      </c>
      <c r="U18" s="43">
        <f t="shared" si="7"/>
        <v>0.5596623415426033</v>
      </c>
      <c r="V18" s="43">
        <f t="shared" si="7"/>
        <v>0.23427783386699599</v>
      </c>
      <c r="W18" s="43"/>
      <c r="X18" s="44"/>
      <c r="Y18" s="6"/>
      <c r="Z18" s="2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</row>
    <row r="19" spans="1:128" ht="16.5" thickBot="1">
      <c r="A19" s="18" t="s">
        <v>490</v>
      </c>
      <c r="B19" s="31"/>
      <c r="C19" s="31"/>
      <c r="D19" s="45">
        <f t="shared" ref="D19:O19" si="8">COUNTIF(D4:D16,"&gt;0")</f>
        <v>4</v>
      </c>
      <c r="E19" s="45">
        <f t="shared" si="8"/>
        <v>1</v>
      </c>
      <c r="F19" s="45">
        <f t="shared" si="8"/>
        <v>2</v>
      </c>
      <c r="G19" s="45">
        <f t="shared" si="8"/>
        <v>5</v>
      </c>
      <c r="H19" s="45">
        <f t="shared" si="8"/>
        <v>4</v>
      </c>
      <c r="I19" s="45">
        <f t="shared" si="8"/>
        <v>2</v>
      </c>
      <c r="J19" s="45">
        <f t="shared" si="8"/>
        <v>2</v>
      </c>
      <c r="K19" s="45">
        <f t="shared" si="8"/>
        <v>2</v>
      </c>
      <c r="L19" s="45">
        <f t="shared" si="8"/>
        <v>2</v>
      </c>
      <c r="M19" s="56">
        <f>COUNTIF(M4:M16,"&gt;0")</f>
        <v>1</v>
      </c>
      <c r="N19" s="45">
        <f>COUNTIF(N4:N16,"&gt;0")</f>
        <v>2</v>
      </c>
      <c r="O19" s="45">
        <f t="shared" si="8"/>
        <v>3</v>
      </c>
      <c r="P19" s="45">
        <f t="shared" ref="P19:V19" si="9">COUNTIF(P4:P16,"&gt;0")</f>
        <v>3</v>
      </c>
      <c r="Q19" s="45">
        <f t="shared" si="9"/>
        <v>2</v>
      </c>
      <c r="R19" s="45">
        <f t="shared" si="9"/>
        <v>3</v>
      </c>
      <c r="S19" s="45">
        <f t="shared" si="9"/>
        <v>3</v>
      </c>
      <c r="T19" s="45">
        <f t="shared" si="9"/>
        <v>3</v>
      </c>
      <c r="U19" s="45">
        <f t="shared" ref="U19" si="10">COUNTIF(U4:U16,"&gt;0")</f>
        <v>4</v>
      </c>
      <c r="V19" s="45">
        <f t="shared" si="9"/>
        <v>3</v>
      </c>
      <c r="W19" s="19"/>
      <c r="X19" s="40"/>
      <c r="Y19" s="6"/>
      <c r="Z19" s="2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</row>
    <row r="20" spans="1:128">
      <c r="A20" s="11"/>
      <c r="B20" s="32"/>
      <c r="C20" s="3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4"/>
    </row>
    <row r="21" spans="1:128" ht="15.75" customHeight="1" thickBot="1">
      <c r="A21" s="57" t="s">
        <v>0</v>
      </c>
      <c r="B21" s="70"/>
      <c r="C21" s="70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9"/>
    </row>
    <row r="22" spans="1:128">
      <c r="N22" s="12"/>
      <c r="O22" s="12"/>
      <c r="P22" s="12"/>
      <c r="Q22" s="12"/>
      <c r="R22" s="12"/>
      <c r="S22" s="12"/>
      <c r="T22" s="12"/>
      <c r="U22" s="12"/>
    </row>
  </sheetData>
  <mergeCells count="3">
    <mergeCell ref="A1:X1"/>
    <mergeCell ref="A2:X2"/>
    <mergeCell ref="A21:X21"/>
  </mergeCells>
  <printOptions horizontalCentered="1"/>
  <pageMargins left="0.5" right="0.5" top="0.5" bottom="0.5" header="0.3" footer="0.3"/>
  <pageSetup paperSize="5" scale="45" fitToHeight="0" orientation="landscape" r:id="rId1"/>
  <headerFooter>
    <oddFooter>&amp;LOffice of Economic and Demographic Research&amp;CLast Updated: November 2025&amp;RPage &amp;P of &amp;N</oddFooter>
  </headerFooter>
  <ignoredErrors>
    <ignoredError sqref="O17 D17:L17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County Revenues</vt:lpstr>
      <vt:lpstr>Municipal Revenues</vt:lpstr>
      <vt:lpstr>SD Revenues</vt:lpstr>
      <vt:lpstr>'County Revenues'!Print_Area</vt:lpstr>
      <vt:lpstr>'Municipal Revenues'!Print_Area</vt:lpstr>
      <vt:lpstr>'SD Revenues'!Print_Area</vt:lpstr>
      <vt:lpstr>'County Revenues'!Print_Titles</vt:lpstr>
      <vt:lpstr>'Municipal Revenues'!Print_Titles</vt:lpstr>
      <vt:lpstr>'SD Revenues'!Print_Titles</vt:lpstr>
    </vt:vector>
  </TitlesOfParts>
  <Company>Florida Legislature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Florida Legislature</dc:creator>
  <cp:lastModifiedBy>O'Cain, Steve</cp:lastModifiedBy>
  <cp:lastPrinted>2025-11-24T20:27:22Z</cp:lastPrinted>
  <dcterms:created xsi:type="dcterms:W3CDTF">2000-08-31T21:26:31Z</dcterms:created>
  <dcterms:modified xsi:type="dcterms:W3CDTF">2025-11-24T20:27:28Z</dcterms:modified>
</cp:coreProperties>
</file>